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minimized="1" xWindow="0" yWindow="0" windowWidth="13080" windowHeight="8175" tabRatio="796" firstSheet="2" activeTab="2"/>
  </bookViews>
  <sheets>
    <sheet name="المحتويات Contents " sheetId="32" r:id="rId1"/>
    <sheet name="1" sheetId="81" r:id="rId2"/>
    <sheet name="2" sheetId="78" r:id="rId3"/>
    <sheet name="3" sheetId="79" r:id="rId4"/>
    <sheet name="4" sheetId="80" r:id="rId5"/>
    <sheet name="5" sheetId="82" r:id="rId6"/>
    <sheet name="6" sheetId="54" r:id="rId7"/>
    <sheet name="7" sheetId="52" r:id="rId8"/>
    <sheet name="8" sheetId="48" r:id="rId9"/>
    <sheet name="9" sheetId="69" r:id="rId10"/>
    <sheet name="10" sheetId="73" r:id="rId11"/>
    <sheet name="11" sheetId="74" r:id="rId12"/>
    <sheet name="12" sheetId="75" r:id="rId13"/>
    <sheet name="13" sheetId="42" r:id="rId14"/>
    <sheet name="14" sheetId="63" r:id="rId15"/>
    <sheet name="15" sheetId="76" r:id="rId16"/>
    <sheet name="المعلمون والاداريون_تعليم فني" sheetId="65" state="hidden" r:id="rId17"/>
  </sheets>
  <definedNames>
    <definedName name="_xlnm.Print_Area" localSheetId="14">'14'!$A$1:$U$3</definedName>
    <definedName name="_xlnm.Print_Area" localSheetId="15">'15'!$A$1:$R$3</definedName>
    <definedName name="_xlnm.Print_Area" localSheetId="0">'المحتويات Contents '!$A$1:$D$38</definedName>
  </definedNames>
  <calcPr calcId="152511"/>
</workbook>
</file>

<file path=xl/calcChain.xml><?xml version="1.0" encoding="utf-8"?>
<calcChain xmlns="http://schemas.openxmlformats.org/spreadsheetml/2006/main">
  <c r="I6" i="81" l="1"/>
  <c r="H9" i="76" l="1"/>
  <c r="I14" i="81" l="1"/>
  <c r="H7" i="65"/>
  <c r="K7" i="65"/>
  <c r="L7" i="65"/>
  <c r="O7" i="65"/>
  <c r="R7" i="65"/>
  <c r="S7" i="65"/>
  <c r="H8" i="65"/>
  <c r="K8" i="65"/>
  <c r="L8" i="65"/>
  <c r="O8" i="65"/>
  <c r="R8" i="65"/>
  <c r="S8" i="65"/>
  <c r="F9" i="65"/>
  <c r="G9" i="65"/>
  <c r="H9" i="65"/>
  <c r="I9" i="65"/>
  <c r="J9" i="65"/>
  <c r="K9" i="65"/>
  <c r="L9" i="65"/>
  <c r="M9" i="65"/>
  <c r="N9" i="65"/>
  <c r="O9" i="65"/>
  <c r="P9" i="65"/>
  <c r="Q9" i="65"/>
  <c r="R9" i="65"/>
  <c r="S9" i="65"/>
  <c r="H10" i="65"/>
  <c r="K10" i="65"/>
  <c r="L10" i="65"/>
  <c r="O10" i="65"/>
  <c r="R10" i="65"/>
  <c r="S10" i="65"/>
  <c r="H11" i="65"/>
  <c r="K11" i="65"/>
  <c r="L11" i="65"/>
  <c r="O11" i="65"/>
  <c r="R11" i="65"/>
  <c r="S11" i="65"/>
  <c r="H12" i="65"/>
  <c r="K12" i="65"/>
  <c r="L12" i="65"/>
  <c r="O12" i="65"/>
  <c r="R12" i="65"/>
  <c r="S12" i="65"/>
  <c r="H13" i="65"/>
  <c r="K13" i="65"/>
  <c r="L13" i="65"/>
  <c r="O13" i="65"/>
  <c r="R13" i="65"/>
  <c r="S13" i="65"/>
  <c r="F14" i="65"/>
  <c r="G14" i="65"/>
  <c r="H14" i="65"/>
  <c r="I14" i="65"/>
  <c r="J14" i="65"/>
  <c r="K14" i="65"/>
  <c r="L14" i="65"/>
  <c r="M14" i="65"/>
  <c r="N14" i="65"/>
  <c r="O14" i="65"/>
  <c r="P14" i="65"/>
  <c r="Q14" i="65"/>
  <c r="R14" i="65"/>
  <c r="S14" i="65"/>
  <c r="F15" i="65"/>
  <c r="G15" i="65"/>
  <c r="H15" i="65"/>
  <c r="I15" i="65"/>
  <c r="J15" i="65"/>
  <c r="K15" i="65"/>
  <c r="L15" i="65"/>
  <c r="M15" i="65"/>
  <c r="N15" i="65"/>
  <c r="O15" i="65"/>
  <c r="P15" i="65"/>
  <c r="Q15" i="65"/>
  <c r="R15" i="65"/>
  <c r="S15" i="65"/>
  <c r="H23" i="65"/>
  <c r="K23" i="65"/>
  <c r="L23" i="65"/>
  <c r="O23" i="65"/>
  <c r="R23" i="65"/>
  <c r="S23" i="65"/>
  <c r="H24" i="65"/>
  <c r="K24" i="65"/>
  <c r="L24" i="65"/>
  <c r="O24" i="65"/>
  <c r="R24" i="65"/>
  <c r="S24" i="65"/>
  <c r="H25" i="65"/>
  <c r="K25" i="65"/>
  <c r="L25" i="65"/>
  <c r="O25" i="65"/>
  <c r="R25" i="65"/>
  <c r="S25" i="65"/>
  <c r="F26" i="65"/>
  <c r="G26" i="65"/>
  <c r="H26" i="65"/>
  <c r="I26" i="65"/>
  <c r="J26" i="65"/>
  <c r="K26" i="65"/>
  <c r="L26" i="65"/>
  <c r="M26" i="65"/>
  <c r="N26" i="65"/>
  <c r="O26" i="65"/>
  <c r="P26" i="65"/>
  <c r="Q26" i="65"/>
  <c r="R26" i="65"/>
  <c r="S26" i="65"/>
  <c r="H27" i="65"/>
  <c r="K27" i="65"/>
  <c r="L27" i="65"/>
  <c r="O27" i="65"/>
  <c r="R27" i="65"/>
  <c r="S27" i="65"/>
  <c r="H28" i="65"/>
  <c r="K28" i="65"/>
  <c r="L28" i="65"/>
  <c r="O28" i="65"/>
  <c r="R28" i="65"/>
  <c r="S28" i="65"/>
  <c r="H29" i="65"/>
  <c r="K29" i="65"/>
  <c r="L29" i="65"/>
  <c r="O29" i="65"/>
  <c r="R29" i="65"/>
  <c r="S29" i="65"/>
  <c r="F30" i="65"/>
  <c r="H30" i="65"/>
  <c r="K30" i="65"/>
  <c r="L30" i="65"/>
  <c r="O30" i="65"/>
  <c r="R30" i="65"/>
  <c r="S30" i="65"/>
  <c r="H31" i="65"/>
  <c r="K31" i="65"/>
  <c r="L31" i="65"/>
  <c r="O31" i="65"/>
  <c r="R31" i="65"/>
  <c r="S31" i="65"/>
  <c r="F32" i="65"/>
  <c r="G32" i="65"/>
  <c r="H32" i="65"/>
  <c r="I32" i="65"/>
  <c r="J32" i="65"/>
  <c r="K32" i="65"/>
  <c r="L32" i="65"/>
  <c r="M32" i="65"/>
  <c r="N32" i="65"/>
  <c r="O32" i="65"/>
  <c r="P32" i="65"/>
  <c r="Q32" i="65"/>
  <c r="R32" i="65"/>
  <c r="S32" i="65"/>
  <c r="F33" i="65"/>
  <c r="G33" i="65"/>
  <c r="H33" i="65"/>
  <c r="I33" i="65"/>
  <c r="J33" i="65"/>
  <c r="K33" i="65"/>
  <c r="L33" i="65"/>
  <c r="M33" i="65"/>
  <c r="N33" i="65"/>
  <c r="O33" i="65"/>
  <c r="P33" i="65"/>
  <c r="Q33" i="65"/>
  <c r="R33" i="65"/>
  <c r="S33" i="65"/>
  <c r="F38" i="65"/>
  <c r="G38" i="65"/>
  <c r="H38" i="65"/>
  <c r="I38" i="65"/>
  <c r="J38" i="65"/>
  <c r="K38" i="65"/>
  <c r="L38" i="65"/>
  <c r="M38" i="65"/>
  <c r="N38" i="65"/>
  <c r="O38" i="65"/>
  <c r="P38" i="65"/>
  <c r="Q38" i="65"/>
  <c r="R38" i="65"/>
  <c r="S38" i="65"/>
  <c r="F39" i="65"/>
  <c r="G39" i="65"/>
  <c r="H39" i="65"/>
  <c r="I39" i="65"/>
  <c r="J39" i="65"/>
  <c r="K39" i="65"/>
  <c r="L39" i="65"/>
  <c r="M39" i="65"/>
  <c r="N39" i="65"/>
  <c r="O39" i="65"/>
  <c r="P39" i="65"/>
  <c r="Q39" i="65"/>
  <c r="R39" i="65"/>
  <c r="S39" i="65"/>
  <c r="F40" i="65"/>
  <c r="G40" i="65"/>
  <c r="H40" i="65"/>
  <c r="I40" i="65"/>
  <c r="J40" i="65"/>
  <c r="K40" i="65"/>
  <c r="L40" i="65"/>
  <c r="M40" i="65"/>
  <c r="N40" i="65"/>
  <c r="O40" i="65"/>
  <c r="P40" i="65"/>
  <c r="Q40" i="65"/>
  <c r="R40" i="65"/>
  <c r="S40" i="65"/>
  <c r="F41" i="65"/>
  <c r="G41" i="65"/>
  <c r="H41" i="65"/>
  <c r="I41" i="65"/>
  <c r="J41" i="65"/>
  <c r="K41" i="65"/>
  <c r="L41" i="65"/>
  <c r="M41" i="65"/>
  <c r="N41" i="65"/>
  <c r="O41" i="65"/>
  <c r="P41" i="65"/>
  <c r="Q41" i="65"/>
  <c r="R41" i="65"/>
  <c r="S41" i="65"/>
  <c r="F42" i="65"/>
  <c r="G42" i="65"/>
  <c r="H42" i="65"/>
  <c r="I42" i="65"/>
  <c r="J42" i="65"/>
  <c r="K42" i="65"/>
  <c r="L42" i="65"/>
  <c r="M42" i="65"/>
  <c r="N42" i="65"/>
  <c r="O42" i="65"/>
  <c r="P42" i="65"/>
  <c r="Q42" i="65"/>
  <c r="R42" i="65"/>
  <c r="S42" i="65"/>
  <c r="F43" i="65"/>
  <c r="G43" i="65"/>
  <c r="H43" i="65"/>
  <c r="I43" i="65"/>
  <c r="J43" i="65"/>
  <c r="K43" i="65"/>
  <c r="L43" i="65"/>
  <c r="M43" i="65"/>
  <c r="N43" i="65"/>
  <c r="O43" i="65"/>
  <c r="P43" i="65"/>
  <c r="Q43" i="65"/>
  <c r="R43" i="65"/>
  <c r="S43" i="65"/>
  <c r="F44" i="65"/>
  <c r="G44" i="65"/>
  <c r="H44" i="65"/>
  <c r="I44" i="65"/>
  <c r="J44" i="65"/>
  <c r="K44" i="65"/>
  <c r="L44" i="65"/>
  <c r="M44" i="65"/>
  <c r="N44" i="65"/>
  <c r="O44" i="65"/>
  <c r="P44" i="65"/>
  <c r="Q44" i="65"/>
  <c r="R44" i="65"/>
  <c r="S44" i="65"/>
  <c r="G8" i="76"/>
  <c r="H8" i="76"/>
  <c r="G9" i="76"/>
  <c r="I9" i="76"/>
  <c r="G10" i="76"/>
  <c r="H10" i="76"/>
  <c r="G11" i="76"/>
  <c r="H11" i="76"/>
  <c r="G12" i="76"/>
  <c r="H12" i="76"/>
  <c r="G13" i="76"/>
  <c r="I13" i="76" s="1"/>
  <c r="H13" i="76"/>
  <c r="G14" i="76"/>
  <c r="H14" i="76"/>
  <c r="C15" i="76"/>
  <c r="D15" i="76"/>
  <c r="E15" i="76"/>
  <c r="F15" i="76"/>
  <c r="J9" i="63"/>
  <c r="K9" i="63"/>
  <c r="J10" i="63"/>
  <c r="K10" i="63"/>
  <c r="J11" i="63"/>
  <c r="L11" i="63" s="1"/>
  <c r="K11" i="63"/>
  <c r="J12" i="63"/>
  <c r="K12" i="63"/>
  <c r="J13" i="63"/>
  <c r="L13" i="63" s="1"/>
  <c r="K13" i="63"/>
  <c r="J14" i="63"/>
  <c r="K14" i="63"/>
  <c r="J15" i="63"/>
  <c r="L15" i="63" s="1"/>
  <c r="K15" i="63"/>
  <c r="C16" i="63"/>
  <c r="D16" i="63"/>
  <c r="E16" i="63"/>
  <c r="F16" i="63"/>
  <c r="G16" i="63"/>
  <c r="H16" i="63"/>
  <c r="I16" i="63"/>
  <c r="H8" i="42"/>
  <c r="I8" i="42"/>
  <c r="J8" i="42"/>
  <c r="H9" i="42"/>
  <c r="J9" i="42"/>
  <c r="I9" i="42"/>
  <c r="H10" i="42"/>
  <c r="J10" i="42"/>
  <c r="I10" i="42"/>
  <c r="H11" i="42"/>
  <c r="I11" i="42"/>
  <c r="H12" i="42"/>
  <c r="I12" i="42"/>
  <c r="H13" i="42"/>
  <c r="I13" i="42"/>
  <c r="H14" i="42"/>
  <c r="I14" i="42"/>
  <c r="C15" i="42"/>
  <c r="D15" i="42"/>
  <c r="E15" i="42"/>
  <c r="F15" i="42"/>
  <c r="G15" i="42"/>
  <c r="I6" i="75"/>
  <c r="I7" i="75"/>
  <c r="D8" i="75"/>
  <c r="E8" i="75"/>
  <c r="F8" i="75"/>
  <c r="G8" i="75"/>
  <c r="H8" i="75"/>
  <c r="I9" i="75"/>
  <c r="I10" i="75"/>
  <c r="D11" i="75"/>
  <c r="E11" i="75"/>
  <c r="F11" i="75"/>
  <c r="G11" i="75"/>
  <c r="H11" i="75"/>
  <c r="I12" i="75"/>
  <c r="I13" i="75"/>
  <c r="D14" i="75"/>
  <c r="E14" i="75"/>
  <c r="F14" i="75"/>
  <c r="G14" i="75"/>
  <c r="H14" i="75"/>
  <c r="I15" i="75"/>
  <c r="I16" i="75"/>
  <c r="D17" i="75"/>
  <c r="E17" i="75"/>
  <c r="F17" i="75"/>
  <c r="G17" i="75"/>
  <c r="H17" i="75"/>
  <c r="I18" i="75"/>
  <c r="I19" i="75"/>
  <c r="D20" i="75"/>
  <c r="E20" i="75"/>
  <c r="F20" i="75"/>
  <c r="G20" i="75"/>
  <c r="H20" i="75"/>
  <c r="I21" i="75"/>
  <c r="I22" i="75"/>
  <c r="D23" i="75"/>
  <c r="E23" i="75"/>
  <c r="F23" i="75"/>
  <c r="G23" i="75"/>
  <c r="H23" i="75"/>
  <c r="I24" i="75"/>
  <c r="I25" i="75"/>
  <c r="D26" i="75"/>
  <c r="E26" i="75"/>
  <c r="F26" i="75"/>
  <c r="G26" i="75"/>
  <c r="H26" i="75"/>
  <c r="D27" i="75"/>
  <c r="E27" i="75"/>
  <c r="F27" i="75"/>
  <c r="F29" i="75"/>
  <c r="G27" i="75"/>
  <c r="G29" i="75"/>
  <c r="H27" i="75"/>
  <c r="H29" i="75"/>
  <c r="D28" i="75"/>
  <c r="E28" i="75"/>
  <c r="F28" i="75"/>
  <c r="G28" i="75"/>
  <c r="H28" i="75"/>
  <c r="E29" i="75"/>
  <c r="I6" i="74"/>
  <c r="I7" i="74"/>
  <c r="D8" i="74"/>
  <c r="E8" i="74"/>
  <c r="F8" i="74"/>
  <c r="G8" i="74"/>
  <c r="H8" i="74"/>
  <c r="I9" i="74"/>
  <c r="I10" i="74"/>
  <c r="D11" i="74"/>
  <c r="E11" i="74"/>
  <c r="F11" i="74"/>
  <c r="G11" i="74"/>
  <c r="H11" i="74"/>
  <c r="I12" i="74"/>
  <c r="I13" i="74"/>
  <c r="D14" i="74"/>
  <c r="E14" i="74"/>
  <c r="F14" i="74"/>
  <c r="G14" i="74"/>
  <c r="H14" i="74"/>
  <c r="I15" i="74"/>
  <c r="I16" i="74"/>
  <c r="D17" i="74"/>
  <c r="E17" i="74"/>
  <c r="F17" i="74"/>
  <c r="G17" i="74"/>
  <c r="H17" i="74"/>
  <c r="I18" i="74"/>
  <c r="I19" i="74"/>
  <c r="D20" i="74"/>
  <c r="E20" i="74"/>
  <c r="F20" i="74"/>
  <c r="G20" i="74"/>
  <c r="H20" i="74"/>
  <c r="I21" i="74"/>
  <c r="I23" i="74"/>
  <c r="I22" i="74"/>
  <c r="D23" i="74"/>
  <c r="E23" i="74"/>
  <c r="F23" i="74"/>
  <c r="G23" i="74"/>
  <c r="H23" i="74"/>
  <c r="I24" i="74"/>
  <c r="I25" i="74"/>
  <c r="D26" i="74"/>
  <c r="E26" i="74"/>
  <c r="F26" i="74"/>
  <c r="G26" i="74"/>
  <c r="H26" i="74"/>
  <c r="D27" i="74"/>
  <c r="E27" i="74"/>
  <c r="F27" i="74"/>
  <c r="F29" i="74"/>
  <c r="G27" i="74"/>
  <c r="H27" i="74"/>
  <c r="D28" i="74"/>
  <c r="E28" i="74"/>
  <c r="F28" i="74"/>
  <c r="G28" i="74"/>
  <c r="H28" i="74"/>
  <c r="H29" i="74"/>
  <c r="I28" i="74"/>
  <c r="I6" i="73"/>
  <c r="I7" i="73"/>
  <c r="D8" i="73"/>
  <c r="E8" i="73"/>
  <c r="F8" i="73"/>
  <c r="G8" i="73"/>
  <c r="H8" i="73"/>
  <c r="I9" i="73"/>
  <c r="I10" i="73"/>
  <c r="D11" i="73"/>
  <c r="E11" i="73"/>
  <c r="F11" i="73"/>
  <c r="G11" i="73"/>
  <c r="H11" i="73"/>
  <c r="I12" i="73"/>
  <c r="I13" i="73"/>
  <c r="D14" i="73"/>
  <c r="E14" i="73"/>
  <c r="F14" i="73"/>
  <c r="G14" i="73"/>
  <c r="H14" i="73"/>
  <c r="I15" i="73"/>
  <c r="I16" i="73"/>
  <c r="D17" i="73"/>
  <c r="E17" i="73"/>
  <c r="F17" i="73"/>
  <c r="G17" i="73"/>
  <c r="H17" i="73"/>
  <c r="I18" i="73"/>
  <c r="I19" i="73"/>
  <c r="D20" i="73"/>
  <c r="E20" i="73"/>
  <c r="F20" i="73"/>
  <c r="G20" i="73"/>
  <c r="H20" i="73"/>
  <c r="I21" i="73"/>
  <c r="I22" i="73"/>
  <c r="D23" i="73"/>
  <c r="E23" i="73"/>
  <c r="F23" i="73"/>
  <c r="G23" i="73"/>
  <c r="H23" i="73"/>
  <c r="I24" i="73"/>
  <c r="I25" i="73"/>
  <c r="D26" i="73"/>
  <c r="E26" i="73"/>
  <c r="F26" i="73"/>
  <c r="G26" i="73"/>
  <c r="H26" i="73"/>
  <c r="D27" i="73"/>
  <c r="D29" i="73"/>
  <c r="E27" i="73"/>
  <c r="F27" i="73"/>
  <c r="G27" i="73"/>
  <c r="H27" i="73"/>
  <c r="D28" i="73"/>
  <c r="E28" i="73"/>
  <c r="F28" i="73"/>
  <c r="F29" i="73"/>
  <c r="G28" i="73"/>
  <c r="G29" i="73"/>
  <c r="H28" i="73"/>
  <c r="I6" i="69"/>
  <c r="I8" i="69"/>
  <c r="I7" i="69"/>
  <c r="D8" i="69"/>
  <c r="E8" i="69"/>
  <c r="F8" i="69"/>
  <c r="G8" i="69"/>
  <c r="H8" i="69"/>
  <c r="I9" i="69"/>
  <c r="I11" i="69"/>
  <c r="I10" i="69"/>
  <c r="D11" i="69"/>
  <c r="E11" i="69"/>
  <c r="F11" i="69"/>
  <c r="G11" i="69"/>
  <c r="H11" i="69"/>
  <c r="I12" i="69"/>
  <c r="I14" i="69"/>
  <c r="I13" i="69"/>
  <c r="D14" i="69"/>
  <c r="E14" i="69"/>
  <c r="F14" i="69"/>
  <c r="G14" i="69"/>
  <c r="H14" i="69"/>
  <c r="I15" i="69"/>
  <c r="I17" i="69"/>
  <c r="I16" i="69"/>
  <c r="D17" i="69"/>
  <c r="E17" i="69"/>
  <c r="F17" i="69"/>
  <c r="G17" i="69"/>
  <c r="H17" i="69"/>
  <c r="I18" i="69"/>
  <c r="I20" i="69"/>
  <c r="I19" i="69"/>
  <c r="D20" i="69"/>
  <c r="E20" i="69"/>
  <c r="F20" i="69"/>
  <c r="G20" i="69"/>
  <c r="H20" i="69"/>
  <c r="I21" i="69"/>
  <c r="I23" i="69"/>
  <c r="I22" i="69"/>
  <c r="D23" i="69"/>
  <c r="E23" i="69"/>
  <c r="F23" i="69"/>
  <c r="G23" i="69"/>
  <c r="H23" i="69"/>
  <c r="I24" i="69"/>
  <c r="I26" i="69"/>
  <c r="I25" i="69"/>
  <c r="D26" i="69"/>
  <c r="E26" i="69"/>
  <c r="F26" i="69"/>
  <c r="G26" i="69"/>
  <c r="H26" i="69"/>
  <c r="D27" i="69"/>
  <c r="E27" i="69"/>
  <c r="F27" i="69"/>
  <c r="G27" i="69"/>
  <c r="H27" i="69"/>
  <c r="D28" i="69"/>
  <c r="E28" i="69"/>
  <c r="F28" i="69"/>
  <c r="F29" i="69"/>
  <c r="G28" i="69"/>
  <c r="H28" i="69"/>
  <c r="H6" i="48"/>
  <c r="H7" i="48"/>
  <c r="D8" i="48"/>
  <c r="E8" i="48"/>
  <c r="F8" i="48"/>
  <c r="G8" i="48"/>
  <c r="H9" i="48"/>
  <c r="H10" i="48"/>
  <c r="D11" i="48"/>
  <c r="E11" i="48"/>
  <c r="F11" i="48"/>
  <c r="G11" i="48"/>
  <c r="H12" i="48"/>
  <c r="H13" i="48"/>
  <c r="D14" i="48"/>
  <c r="E14" i="48"/>
  <c r="F14" i="48"/>
  <c r="G14" i="48"/>
  <c r="H15" i="48"/>
  <c r="H16" i="48"/>
  <c r="D17" i="48"/>
  <c r="E17" i="48"/>
  <c r="F17" i="48"/>
  <c r="G17" i="48"/>
  <c r="H18" i="48"/>
  <c r="H19" i="48"/>
  <c r="D20" i="48"/>
  <c r="E20" i="48"/>
  <c r="F20" i="48"/>
  <c r="G20" i="48"/>
  <c r="H21" i="48"/>
  <c r="H22" i="48"/>
  <c r="H23" i="48"/>
  <c r="D23" i="48"/>
  <c r="E23" i="48"/>
  <c r="F23" i="48"/>
  <c r="G23" i="48"/>
  <c r="H24" i="48"/>
  <c r="H25" i="48"/>
  <c r="D26" i="48"/>
  <c r="E26" i="48"/>
  <c r="F26" i="48"/>
  <c r="G26" i="48"/>
  <c r="D27" i="48"/>
  <c r="E27" i="48"/>
  <c r="F27" i="48"/>
  <c r="G27" i="48"/>
  <c r="D28" i="48"/>
  <c r="E28" i="48"/>
  <c r="F28" i="48"/>
  <c r="G28" i="48"/>
  <c r="H6" i="52"/>
  <c r="H8" i="52"/>
  <c r="H7" i="52"/>
  <c r="D8" i="52"/>
  <c r="E8" i="52"/>
  <c r="F8" i="52"/>
  <c r="G8" i="52"/>
  <c r="H9" i="52"/>
  <c r="H11" i="52"/>
  <c r="H10" i="52"/>
  <c r="D11" i="52"/>
  <c r="E11" i="52"/>
  <c r="F11" i="52"/>
  <c r="G11" i="52"/>
  <c r="H12" i="52"/>
  <c r="H14" i="52"/>
  <c r="H13" i="52"/>
  <c r="D14" i="52"/>
  <c r="E14" i="52"/>
  <c r="F14" i="52"/>
  <c r="G14" i="52"/>
  <c r="H15" i="52"/>
  <c r="H16" i="52"/>
  <c r="D17" i="52"/>
  <c r="E17" i="52"/>
  <c r="F17" i="52"/>
  <c r="G17" i="52"/>
  <c r="H18" i="52"/>
  <c r="H19" i="52"/>
  <c r="D20" i="52"/>
  <c r="E20" i="52"/>
  <c r="F20" i="52"/>
  <c r="G20" i="52"/>
  <c r="H21" i="52"/>
  <c r="H22" i="52"/>
  <c r="D23" i="52"/>
  <c r="E23" i="52"/>
  <c r="F23" i="52"/>
  <c r="G23" i="52"/>
  <c r="H24" i="52"/>
  <c r="H26" i="52"/>
  <c r="H25" i="52"/>
  <c r="D26" i="52"/>
  <c r="E26" i="52"/>
  <c r="F26" i="52"/>
  <c r="G26" i="52"/>
  <c r="D27" i="52"/>
  <c r="D29" i="52"/>
  <c r="E27" i="52"/>
  <c r="F27" i="52"/>
  <c r="G27" i="52"/>
  <c r="D28" i="52"/>
  <c r="E28" i="52"/>
  <c r="F28" i="52"/>
  <c r="G28" i="52"/>
  <c r="H8" i="54"/>
  <c r="I8" i="54"/>
  <c r="H9" i="54"/>
  <c r="I9" i="54"/>
  <c r="I10" i="54"/>
  <c r="D10" i="54"/>
  <c r="E10" i="54"/>
  <c r="F10" i="54"/>
  <c r="G10" i="54"/>
  <c r="H11" i="54"/>
  <c r="I11" i="54"/>
  <c r="H12" i="54"/>
  <c r="H21" i="54"/>
  <c r="I12" i="54"/>
  <c r="I13" i="54"/>
  <c r="D13" i="54"/>
  <c r="E13" i="54"/>
  <c r="F13" i="54"/>
  <c r="G13" i="54"/>
  <c r="H14" i="54"/>
  <c r="I14" i="54"/>
  <c r="I20" i="54"/>
  <c r="H15" i="54"/>
  <c r="I15" i="54"/>
  <c r="D16" i="54"/>
  <c r="E16" i="54"/>
  <c r="F16" i="54"/>
  <c r="G16" i="54"/>
  <c r="H17" i="54"/>
  <c r="H20" i="54"/>
  <c r="I17" i="54"/>
  <c r="H18" i="54"/>
  <c r="I18" i="54"/>
  <c r="I19" i="54"/>
  <c r="D19" i="54"/>
  <c r="E19" i="54"/>
  <c r="F19" i="54"/>
  <c r="G19" i="54"/>
  <c r="D20" i="54"/>
  <c r="D22" i="54"/>
  <c r="E20" i="54"/>
  <c r="F20" i="54"/>
  <c r="F22" i="54"/>
  <c r="G20" i="54"/>
  <c r="D21" i="54"/>
  <c r="E21" i="54"/>
  <c r="F21" i="54"/>
  <c r="G21" i="54"/>
  <c r="G6" i="82"/>
  <c r="G7" i="82"/>
  <c r="G8" i="82"/>
  <c r="G9" i="82"/>
  <c r="G10" i="82"/>
  <c r="G11" i="82"/>
  <c r="G12" i="82"/>
  <c r="C13" i="82"/>
  <c r="D13" i="82"/>
  <c r="E13" i="82"/>
  <c r="F13" i="82"/>
  <c r="H6" i="80"/>
  <c r="H7" i="80"/>
  <c r="H8" i="80"/>
  <c r="H9" i="80"/>
  <c r="H10" i="80"/>
  <c r="H11" i="80"/>
  <c r="H12" i="80"/>
  <c r="C13" i="80"/>
  <c r="D13" i="80"/>
  <c r="E13" i="80"/>
  <c r="F13" i="80"/>
  <c r="G13" i="80"/>
  <c r="H6" i="79"/>
  <c r="H7" i="79"/>
  <c r="H8" i="79"/>
  <c r="D9" i="79"/>
  <c r="E9" i="79"/>
  <c r="F9" i="79"/>
  <c r="G9" i="79"/>
  <c r="H10" i="79"/>
  <c r="H11" i="79"/>
  <c r="H12" i="79"/>
  <c r="D13" i="79"/>
  <c r="E13" i="79"/>
  <c r="F13" i="79"/>
  <c r="G13" i="79"/>
  <c r="H14" i="79"/>
  <c r="H15" i="79"/>
  <c r="H16" i="79"/>
  <c r="D17" i="79"/>
  <c r="E17" i="79"/>
  <c r="F17" i="79"/>
  <c r="G17" i="79"/>
  <c r="H18" i="79"/>
  <c r="H19" i="79"/>
  <c r="H20" i="79"/>
  <c r="D21" i="79"/>
  <c r="E21" i="79"/>
  <c r="F21" i="79"/>
  <c r="G21" i="79"/>
  <c r="H22" i="79"/>
  <c r="H23" i="79"/>
  <c r="H24" i="79"/>
  <c r="D25" i="79"/>
  <c r="E25" i="79"/>
  <c r="F25" i="79"/>
  <c r="G25" i="79"/>
  <c r="H26" i="79"/>
  <c r="H27" i="79"/>
  <c r="H28" i="79"/>
  <c r="D29" i="79"/>
  <c r="E29" i="79"/>
  <c r="F29" i="79"/>
  <c r="G29" i="79"/>
  <c r="H30" i="79"/>
  <c r="H33" i="79"/>
  <c r="H31" i="79"/>
  <c r="H32" i="79"/>
  <c r="D33" i="79"/>
  <c r="E33" i="79"/>
  <c r="F33" i="79"/>
  <c r="G33" i="79"/>
  <c r="D34" i="79"/>
  <c r="E34" i="79"/>
  <c r="E37" i="79"/>
  <c r="F34" i="79"/>
  <c r="G34" i="79"/>
  <c r="D35" i="79"/>
  <c r="E35" i="79"/>
  <c r="F35" i="79"/>
  <c r="G35" i="79"/>
  <c r="H35" i="79"/>
  <c r="D36" i="79"/>
  <c r="H36" i="79"/>
  <c r="E36" i="79"/>
  <c r="F36" i="79"/>
  <c r="G36" i="79"/>
  <c r="I6" i="78"/>
  <c r="I7" i="78"/>
  <c r="I8" i="78"/>
  <c r="D9" i="78"/>
  <c r="E9" i="78"/>
  <c r="F9" i="78"/>
  <c r="G9" i="78"/>
  <c r="H9" i="78"/>
  <c r="I10" i="78"/>
  <c r="I11" i="78"/>
  <c r="I12" i="78"/>
  <c r="D13" i="78"/>
  <c r="E13" i="78"/>
  <c r="F13" i="78"/>
  <c r="G13" i="78"/>
  <c r="H13" i="78"/>
  <c r="I14" i="78"/>
  <c r="I15" i="78"/>
  <c r="I16" i="78"/>
  <c r="D17" i="78"/>
  <c r="E17" i="78"/>
  <c r="F17" i="78"/>
  <c r="G17" i="78"/>
  <c r="H17" i="78"/>
  <c r="I18" i="78"/>
  <c r="I19" i="78"/>
  <c r="I20" i="78"/>
  <c r="D21" i="78"/>
  <c r="E21" i="78"/>
  <c r="F21" i="78"/>
  <c r="G21" i="78"/>
  <c r="H21" i="78"/>
  <c r="I22" i="78"/>
  <c r="I23" i="78"/>
  <c r="I24" i="78"/>
  <c r="D25" i="78"/>
  <c r="E25" i="78"/>
  <c r="F25" i="78"/>
  <c r="G25" i="78"/>
  <c r="H25" i="78"/>
  <c r="I26" i="78"/>
  <c r="I27" i="78"/>
  <c r="I28" i="78"/>
  <c r="D29" i="78"/>
  <c r="E29" i="78"/>
  <c r="F29" i="78"/>
  <c r="G29" i="78"/>
  <c r="H29" i="78"/>
  <c r="I30" i="78"/>
  <c r="I31" i="78"/>
  <c r="I32" i="78"/>
  <c r="D33" i="78"/>
  <c r="E33" i="78"/>
  <c r="F33" i="78"/>
  <c r="G33" i="78"/>
  <c r="H33" i="78"/>
  <c r="D34" i="78"/>
  <c r="E34" i="78"/>
  <c r="F34" i="78"/>
  <c r="G34" i="78"/>
  <c r="H34" i="78"/>
  <c r="M34" i="78"/>
  <c r="D35" i="78"/>
  <c r="E35" i="78"/>
  <c r="F35" i="78"/>
  <c r="G35" i="78"/>
  <c r="H35" i="78"/>
  <c r="D36" i="78"/>
  <c r="E36" i="78"/>
  <c r="F36" i="78"/>
  <c r="G36" i="78"/>
  <c r="H36" i="78"/>
  <c r="I7" i="81"/>
  <c r="D8" i="81"/>
  <c r="I8" i="81" s="1"/>
  <c r="E8" i="81"/>
  <c r="F8" i="81"/>
  <c r="G8" i="81"/>
  <c r="H8" i="81"/>
  <c r="I9" i="81"/>
  <c r="I10" i="81"/>
  <c r="D11" i="81"/>
  <c r="E11" i="81"/>
  <c r="F11" i="81"/>
  <c r="G11" i="81"/>
  <c r="H11" i="81"/>
  <c r="I12" i="81"/>
  <c r="I15" i="81"/>
  <c r="I16" i="81"/>
  <c r="D17" i="81"/>
  <c r="E17" i="81"/>
  <c r="F17" i="81"/>
  <c r="G17" i="81"/>
  <c r="H17" i="81"/>
  <c r="I12" i="76"/>
  <c r="I10" i="76"/>
  <c r="I11" i="76"/>
  <c r="I14" i="76"/>
  <c r="H15" i="76"/>
  <c r="I8" i="76"/>
  <c r="L10" i="63"/>
  <c r="L14" i="63"/>
  <c r="K16" i="63"/>
  <c r="H15" i="42"/>
  <c r="J13" i="42"/>
  <c r="I15" i="42"/>
  <c r="J14" i="42"/>
  <c r="J11" i="42"/>
  <c r="J12" i="42"/>
  <c r="I28" i="75"/>
  <c r="I14" i="75"/>
  <c r="D29" i="75"/>
  <c r="I27" i="75"/>
  <c r="I29" i="75"/>
  <c r="I17" i="75"/>
  <c r="I23" i="75"/>
  <c r="I26" i="75"/>
  <c r="I8" i="75"/>
  <c r="I11" i="75"/>
  <c r="I20" i="75"/>
  <c r="I11" i="74"/>
  <c r="D29" i="74"/>
  <c r="I20" i="74"/>
  <c r="I27" i="74"/>
  <c r="I29" i="74"/>
  <c r="I26" i="74"/>
  <c r="I8" i="74"/>
  <c r="I17" i="74"/>
  <c r="I14" i="74"/>
  <c r="G29" i="74"/>
  <c r="E29" i="74"/>
  <c r="G29" i="69"/>
  <c r="H29" i="73"/>
  <c r="I17" i="73"/>
  <c r="I20" i="73"/>
  <c r="I8" i="73"/>
  <c r="I28" i="73"/>
  <c r="I11" i="73"/>
  <c r="I23" i="73"/>
  <c r="I14" i="73"/>
  <c r="E29" i="73"/>
  <c r="I26" i="73"/>
  <c r="I27" i="73"/>
  <c r="H29" i="69"/>
  <c r="I28" i="69"/>
  <c r="I27" i="69"/>
  <c r="I29" i="69"/>
  <c r="D29" i="69"/>
  <c r="E29" i="69"/>
  <c r="E29" i="48"/>
  <c r="D29" i="48"/>
  <c r="H26" i="48"/>
  <c r="H17" i="48"/>
  <c r="H14" i="48"/>
  <c r="H20" i="48"/>
  <c r="H28" i="48"/>
  <c r="G29" i="48"/>
  <c r="H8" i="48"/>
  <c r="F29" i="48"/>
  <c r="H11" i="48"/>
  <c r="H27" i="48"/>
  <c r="H17" i="52"/>
  <c r="H28" i="52"/>
  <c r="H23" i="52"/>
  <c r="F29" i="52"/>
  <c r="E29" i="52"/>
  <c r="H27" i="52"/>
  <c r="H20" i="52"/>
  <c r="G29" i="52"/>
  <c r="H19" i="54"/>
  <c r="H16" i="54"/>
  <c r="H10" i="54"/>
  <c r="E22" i="54"/>
  <c r="G22" i="54"/>
  <c r="G13" i="82"/>
  <c r="H13" i="80"/>
  <c r="F37" i="79"/>
  <c r="H21" i="79"/>
  <c r="H9" i="79"/>
  <c r="H13" i="79"/>
  <c r="H17" i="79"/>
  <c r="D37" i="79"/>
  <c r="G37" i="79"/>
  <c r="H25" i="79"/>
  <c r="H29" i="79"/>
  <c r="H34" i="79"/>
  <c r="H37" i="79"/>
  <c r="H37" i="78"/>
  <c r="G37" i="78"/>
  <c r="I33" i="78"/>
  <c r="I17" i="78"/>
  <c r="I36" i="78"/>
  <c r="I34" i="78"/>
  <c r="E37" i="78"/>
  <c r="I29" i="78"/>
  <c r="I25" i="78"/>
  <c r="I21" i="78"/>
  <c r="I13" i="78"/>
  <c r="I9" i="78"/>
  <c r="D37" i="78"/>
  <c r="F37" i="78"/>
  <c r="I35" i="78"/>
  <c r="I11" i="81"/>
  <c r="I17" i="81"/>
  <c r="J15" i="42"/>
  <c r="I29" i="73"/>
  <c r="H29" i="48"/>
  <c r="H29" i="52"/>
  <c r="I37" i="78"/>
  <c r="H22" i="54"/>
  <c r="I16" i="54"/>
  <c r="I21" i="54"/>
  <c r="I22" i="54"/>
  <c r="H13" i="54"/>
  <c r="G15" i="76" l="1"/>
  <c r="I15" i="76"/>
  <c r="L12" i="63"/>
  <c r="J16" i="63"/>
  <c r="L9" i="63"/>
  <c r="L16" i="63" l="1"/>
</calcChain>
</file>

<file path=xl/sharedStrings.xml><?xml version="1.0" encoding="utf-8"?>
<sst xmlns="http://schemas.openxmlformats.org/spreadsheetml/2006/main" count="1339" uniqueCount="308">
  <si>
    <t>Total</t>
  </si>
  <si>
    <t>البيــــــــــــان</t>
  </si>
  <si>
    <t>ذكــور</t>
  </si>
  <si>
    <t>M</t>
  </si>
  <si>
    <t xml:space="preserve"> المــــــــــــــــــدارس</t>
  </si>
  <si>
    <t>إنـــاث</t>
  </si>
  <si>
    <t>F</t>
  </si>
  <si>
    <t>Schools</t>
  </si>
  <si>
    <t>جملـــة</t>
  </si>
  <si>
    <t>T</t>
  </si>
  <si>
    <t xml:space="preserve"> الفصـــــــــــــــول</t>
  </si>
  <si>
    <t>Classrooms</t>
  </si>
  <si>
    <t xml:space="preserve"> الطـــــــــــــــــــلاب</t>
  </si>
  <si>
    <t>Students</t>
  </si>
  <si>
    <t>Emirates</t>
  </si>
  <si>
    <t>Abu Dhabi</t>
  </si>
  <si>
    <t>Dubai</t>
  </si>
  <si>
    <t>Sharjah</t>
  </si>
  <si>
    <t>Ajman</t>
  </si>
  <si>
    <t>المرحلــــــــــة</t>
  </si>
  <si>
    <t>رياض أطفال</t>
  </si>
  <si>
    <t>حلقة ثانية</t>
  </si>
  <si>
    <t>ثانويـــــــــة</t>
  </si>
  <si>
    <t>Stage</t>
  </si>
  <si>
    <t>Kindergarten</t>
  </si>
  <si>
    <t>Secondary</t>
  </si>
  <si>
    <t>ذ</t>
  </si>
  <si>
    <t>إ</t>
  </si>
  <si>
    <t>Nationality</t>
  </si>
  <si>
    <t>الفجيرة</t>
  </si>
  <si>
    <t>جملــــــة</t>
  </si>
  <si>
    <t>Teachers</t>
  </si>
  <si>
    <t>Teaching,  Administrative &amp; Technical Staff</t>
  </si>
  <si>
    <t xml:space="preserve"> الجمــــــلـة</t>
  </si>
  <si>
    <t>Ras Al - Khaimah</t>
  </si>
  <si>
    <t>Fujairah</t>
  </si>
  <si>
    <t>المصـــدر : - وزارة التربيــة والتعليـــم .</t>
  </si>
  <si>
    <t>Source : - Ministry of Education .</t>
  </si>
  <si>
    <t>أبوظبي</t>
  </si>
  <si>
    <t>الإمـــــارة</t>
  </si>
  <si>
    <t>الجدول</t>
  </si>
  <si>
    <t>Table</t>
  </si>
  <si>
    <t xml:space="preserve"> الجملــــة</t>
  </si>
  <si>
    <t>الرقم</t>
  </si>
  <si>
    <t>No.</t>
  </si>
  <si>
    <t>Figure</t>
  </si>
  <si>
    <t>المصـــــــدر : - وزارة التربية والتعليم .</t>
  </si>
  <si>
    <t>دبي</t>
  </si>
  <si>
    <t xml:space="preserve"> حلقة أولى</t>
  </si>
  <si>
    <t>دبــــــــــــــــي</t>
  </si>
  <si>
    <t>الشارقـــــــــــــة</t>
  </si>
  <si>
    <t>أبوظبــــــــــــي</t>
  </si>
  <si>
    <t>عجمــــــــــان</t>
  </si>
  <si>
    <t>أم القيويـــــــن</t>
  </si>
  <si>
    <t>الفجيـــــــــرة</t>
  </si>
  <si>
    <t>رأس الخيمــــــة</t>
  </si>
  <si>
    <t>Umm Al Quwain</t>
  </si>
  <si>
    <t>Al Fujairah</t>
  </si>
  <si>
    <t xml:space="preserve">Ras Al Khaimah </t>
  </si>
  <si>
    <t>حكومي</t>
  </si>
  <si>
    <t xml:space="preserve">خاص </t>
  </si>
  <si>
    <t>مواطنين</t>
  </si>
  <si>
    <t xml:space="preserve">   غير  مواطنين     </t>
  </si>
  <si>
    <t>عجمان</t>
  </si>
  <si>
    <t>راس الخيمة Ras Al- Khaimah</t>
  </si>
  <si>
    <t>الطلاب Students</t>
  </si>
  <si>
    <t>رياض أطفال Kindergarten</t>
  </si>
  <si>
    <t xml:space="preserve"> حلقة أولى  First Stage</t>
  </si>
  <si>
    <t>حلقة ثانية Second Stage</t>
  </si>
  <si>
    <t>ثانويـــــــــة Secondary</t>
  </si>
  <si>
    <r>
      <t xml:space="preserve">ثانويـــــــــة </t>
    </r>
    <r>
      <rPr>
        <b/>
        <sz val="10"/>
        <rFont val="Times New Roman"/>
        <family val="1"/>
      </rPr>
      <t>Secondary</t>
    </r>
  </si>
  <si>
    <r>
      <t xml:space="preserve"> حلقة أولى  </t>
    </r>
    <r>
      <rPr>
        <b/>
        <sz val="10"/>
        <rFont val="Times New Roman"/>
        <family val="1"/>
      </rPr>
      <t>First Stage</t>
    </r>
  </si>
  <si>
    <r>
      <t xml:space="preserve">  حلقة ثانية  </t>
    </r>
    <r>
      <rPr>
        <b/>
        <sz val="10"/>
        <rFont val="Times New Roman"/>
        <family val="1"/>
      </rPr>
      <t>Second Stage</t>
    </r>
  </si>
  <si>
    <r>
      <t xml:space="preserve">رياض أطفال </t>
    </r>
    <r>
      <rPr>
        <b/>
        <sz val="10"/>
        <rFont val="Times New Roman"/>
        <family val="1"/>
      </rPr>
      <t>Kindergarten</t>
    </r>
  </si>
  <si>
    <r>
      <t xml:space="preserve">رياض أطفال  </t>
    </r>
    <r>
      <rPr>
        <b/>
        <sz val="9"/>
        <rFont val="Times New Roman"/>
        <family val="1"/>
      </rPr>
      <t>Kindergarten</t>
    </r>
  </si>
  <si>
    <r>
      <t xml:space="preserve">   حلقة أولى   </t>
    </r>
    <r>
      <rPr>
        <b/>
        <sz val="9"/>
        <rFont val="Times New Roman"/>
        <family val="1"/>
      </rPr>
      <t>First Stage</t>
    </r>
  </si>
  <si>
    <r>
      <t xml:space="preserve">حلقة ثانية  </t>
    </r>
    <r>
      <rPr>
        <b/>
        <sz val="9"/>
        <rFont val="Times New Roman"/>
        <family val="1"/>
      </rPr>
      <t>Second Stage</t>
    </r>
  </si>
  <si>
    <r>
      <t xml:space="preserve">ثانويـــــــــة  </t>
    </r>
    <r>
      <rPr>
        <b/>
        <sz val="9"/>
        <rFont val="Times New Roman"/>
        <family val="1"/>
      </rPr>
      <t>Secondary</t>
    </r>
  </si>
  <si>
    <t>مواطنين     Nationality</t>
  </si>
  <si>
    <t xml:space="preserve">                غير   مواطنين     Non - Nationality</t>
  </si>
  <si>
    <r>
      <rPr>
        <b/>
        <sz val="12"/>
        <rFont val="Arial"/>
        <family val="2"/>
      </rPr>
      <t>المحتويات</t>
    </r>
    <r>
      <rPr>
        <b/>
        <sz val="11"/>
        <rFont val="Times New Roman"/>
        <family val="1"/>
      </rPr>
      <t xml:space="preserve"> Contents</t>
    </r>
  </si>
  <si>
    <t>رقم الجدول</t>
  </si>
  <si>
    <t>Table No.</t>
  </si>
  <si>
    <t>National</t>
  </si>
  <si>
    <t>Kindergar-ten</t>
  </si>
  <si>
    <t>ثانوية</t>
  </si>
  <si>
    <t>ذكور M</t>
  </si>
  <si>
    <t xml:space="preserve">إناث  F </t>
  </si>
  <si>
    <t xml:space="preserve">   Non - National</t>
  </si>
  <si>
    <t>Government</t>
  </si>
  <si>
    <t xml:space="preserve"> Private</t>
  </si>
  <si>
    <t>Sector</t>
  </si>
  <si>
    <t>القطــــــــــاع</t>
  </si>
  <si>
    <t>الجنسيـة</t>
  </si>
  <si>
    <t>الأشكال البيانية</t>
  </si>
  <si>
    <t>المصـــدر : - وزارة التربيــة والتعليـــم</t>
  </si>
  <si>
    <t xml:space="preserve">Source : - Ministry of Education </t>
  </si>
  <si>
    <t xml:space="preserve"> المصـــــــدر: وزارة التربية والتعليم </t>
  </si>
  <si>
    <t xml:space="preserve"> Source : - Ministry of Education . </t>
  </si>
  <si>
    <t>إناث F</t>
  </si>
  <si>
    <t>G.E</t>
  </si>
  <si>
    <t>P.E</t>
  </si>
  <si>
    <t xml:space="preserve"> الهيئـــة التعليميـــــة  والإداريــة والإرشادية </t>
  </si>
  <si>
    <t xml:space="preserve">مؤسسات التعليم الفني </t>
  </si>
  <si>
    <t>أبوظبــــــــــــي    Abu Dhabi</t>
  </si>
  <si>
    <t>دبــــــــــــــــي  Dubai</t>
  </si>
  <si>
    <t>عجمــــــــــان  Ajman</t>
  </si>
  <si>
    <t>الفجيـــــــــرة   Fujairah</t>
  </si>
  <si>
    <t>أم القيويـــــــن Umm Al Quwain</t>
  </si>
  <si>
    <t>الشارقـــــــــــــة Sharjah</t>
  </si>
  <si>
    <t>ثانوية التكنولوجيا التطبيقية أبوظبي</t>
  </si>
  <si>
    <t>العين</t>
  </si>
  <si>
    <t>راس الخيمة</t>
  </si>
  <si>
    <t>المعلمون</t>
  </si>
  <si>
    <t>ذكور</t>
  </si>
  <si>
    <t>اناث</t>
  </si>
  <si>
    <t>مواطن</t>
  </si>
  <si>
    <t>غير مواطن</t>
  </si>
  <si>
    <t>المجموع</t>
  </si>
  <si>
    <t>الاداريون</t>
  </si>
  <si>
    <t>اجمالي</t>
  </si>
  <si>
    <t>دلما</t>
  </si>
  <si>
    <t>مجموع أبوظبي</t>
  </si>
  <si>
    <t>الشارقة</t>
  </si>
  <si>
    <t>مجموع</t>
  </si>
  <si>
    <r>
      <t xml:space="preserve">أعداد أعضاء الهيئة التعليمية والادارية </t>
    </r>
    <r>
      <rPr>
        <sz val="11"/>
        <color indexed="10"/>
        <rFont val="Calibri"/>
        <family val="2"/>
      </rPr>
      <t>بثانويات التكنولوجيا التطبيقية</t>
    </r>
    <r>
      <rPr>
        <sz val="11"/>
        <color theme="1"/>
        <rFont val="Calibri"/>
        <family val="2"/>
      </rPr>
      <t xml:space="preserve"> 2013/2014</t>
    </r>
  </si>
  <si>
    <r>
      <t xml:space="preserve">أعداد أعضاء الهيئة التعليمية والادارية </t>
    </r>
    <r>
      <rPr>
        <sz val="11"/>
        <color indexed="10"/>
        <rFont val="Calibri"/>
        <family val="2"/>
      </rPr>
      <t xml:space="preserve">بالمدارس الثانوية الفنية </t>
    </r>
    <r>
      <rPr>
        <sz val="11"/>
        <color theme="1"/>
        <rFont val="Calibri"/>
        <family val="2"/>
      </rPr>
      <t>2013/2014</t>
    </r>
  </si>
  <si>
    <t>Religious</t>
  </si>
  <si>
    <t xml:space="preserve">ديني </t>
  </si>
  <si>
    <t>ديني</t>
  </si>
  <si>
    <t>Technical Edcation Institions</t>
  </si>
  <si>
    <t xml:space="preserve">الاجمالي 
</t>
  </si>
  <si>
    <t>Grand Total</t>
  </si>
  <si>
    <t>مراكز</t>
  </si>
  <si>
    <t>معلمون</t>
  </si>
  <si>
    <t>اداريون</t>
  </si>
  <si>
    <t>Centers</t>
  </si>
  <si>
    <t>Administration</t>
  </si>
  <si>
    <t>مواطنين National</t>
  </si>
  <si>
    <t xml:space="preserve">   غير  مواطنين Non - National     </t>
  </si>
  <si>
    <t>STUDENTS IN GOVERNMENTAL AND PRIVATE EDUCATION BY STAGE, NATIONALITY AND SEX ,  FOR THE ACADEMIC YEAR 2014/2015</t>
  </si>
  <si>
    <t>DISTRIBUTION OF  STUDENTS IN PRIVATE EDUCATION BY  EMIRATE , STAGE &amp; SEX ,  FOR THE ACADEMIC YEAR 2014/2015</t>
  </si>
  <si>
    <t>MIX</t>
  </si>
  <si>
    <t>STUDENTS IN GOVERNMENTAL AND PRIVATE EDUCATION BY STAGE, NATIONALITY , 2014/2015</t>
  </si>
  <si>
    <r>
      <t xml:space="preserve">ديني </t>
    </r>
    <r>
      <rPr>
        <b/>
        <sz val="10"/>
        <rFont val="Times New Roman"/>
        <family val="1"/>
      </rPr>
      <t>Religious</t>
    </r>
  </si>
  <si>
    <t>المدارس Schools</t>
  </si>
  <si>
    <t>STUDENTS IN PRIVATE EDUCATION BY STAGE &amp; SEX , 2014/2015</t>
  </si>
  <si>
    <t>…</t>
  </si>
  <si>
    <t xml:space="preserve">غير  مواطنين     </t>
  </si>
  <si>
    <t>دبـــي</t>
  </si>
  <si>
    <t xml:space="preserve">الشارقــة </t>
  </si>
  <si>
    <t>عجمـان</t>
  </si>
  <si>
    <t>أم القيويــن</t>
  </si>
  <si>
    <t>رأس الخيمــة</t>
  </si>
  <si>
    <t>الفجيـــرة</t>
  </si>
  <si>
    <t>غير  مواطنين</t>
  </si>
  <si>
    <t xml:space="preserve">   غير  مواطنين   </t>
  </si>
  <si>
    <t>Item</t>
  </si>
  <si>
    <t>ديني  Religious</t>
  </si>
  <si>
    <r>
      <t xml:space="preserve">ديني  </t>
    </r>
    <r>
      <rPr>
        <b/>
        <sz val="9"/>
        <rFont val="Arial"/>
        <family val="2"/>
      </rPr>
      <t>Religious</t>
    </r>
  </si>
  <si>
    <t>... غير متوفر.</t>
  </si>
  <si>
    <t>… Not Available.</t>
  </si>
  <si>
    <t xml:space="preserve"> غير  مواطنين   </t>
  </si>
  <si>
    <t xml:space="preserve">جـــدول 2: توزيع المدارس فــي التعليم الحكومي  حســب الإمارة والجنس للعام الدراسي 2015 /2016   </t>
  </si>
  <si>
    <t xml:space="preserve">شكل 1: توزيع المدارس  فــي التعليم الحكومي  حســب الإمارة 2015 /2016   </t>
  </si>
  <si>
    <t xml:space="preserve">جـــدول 3 : توزيع المدارس  فــي التعليم الخاص حســب الإمارة والجنس للعام الدراسي 2015 /2016   </t>
  </si>
  <si>
    <t xml:space="preserve">شكل 2 : توزيع المدارس  فــي التعليم الخاص حســب الإمارة 2015 /2016   </t>
  </si>
  <si>
    <t xml:space="preserve">جـــدول 5: توزيع الفصول  فــي التعليم الخاص حســب الإمارة  للعام الدراسي 2015 /2016   </t>
  </si>
  <si>
    <t xml:space="preserve">شكل 4 : توزيع الفصول  فــي التعليم الخاص حســب الإمارة  2015 /2016   </t>
  </si>
  <si>
    <t xml:space="preserve">جدول 6: الطـــلاب فــي التعليم  الحكومي والخاص حســب المرحلـــة والجنسيــة والجنـــس للعام الدراسي 2015 /2016  </t>
  </si>
  <si>
    <t xml:space="preserve">شكل 5 : الطـــلاب فــي التعليم  الحكومي والخاص حســب المرحلـــة والجنسيــة  2015 /2016  </t>
  </si>
  <si>
    <t xml:space="preserve">جـــدول 7: توزيع الطـــلاب فــي التعليم الحكومي  حســب المرحلـــة  والإمارة والجنس للعام الدراسي 2015 /2016   </t>
  </si>
  <si>
    <t xml:space="preserve">شكل 6: الطـــلاب فــي التعليم الحكومي حســب المرحلـــة والجنـــس 2015 /2016   </t>
  </si>
  <si>
    <t xml:space="preserve">حلقة ثانية </t>
  </si>
  <si>
    <t xml:space="preserve">Secondary </t>
  </si>
  <si>
    <t xml:space="preserve">ثانوية </t>
  </si>
  <si>
    <t xml:space="preserve"> FOR THE ACADEMIC YEAR  2015 / 2016</t>
  </si>
  <si>
    <t xml:space="preserve">توزيع المدارس  فــي التعليم الحكومي  حســب الإمارة والجنس للعام الدراسي 2015 / 2016   </t>
  </si>
  <si>
    <t xml:space="preserve"> توزيع المدارس  فــي التعليم الخاص  حســب الإمارة والجنس للعام الدراسي 2015 / 2016      </t>
  </si>
  <si>
    <t xml:space="preserve"> توزيع الفصول  فــي التعليم الحكومي حســب الإمارة  للعام الدراسي 2015 / 2016  </t>
  </si>
  <si>
    <t xml:space="preserve"> توزيع الفصول  فــي التعليم الخاص حســب الإمارة  للعام الدراسي 2015 / 2016      </t>
  </si>
  <si>
    <t xml:space="preserve">الطـــلاب فــي التعليم  الحكومي والخاص حســب المرحلـــة والجنسيــة والجنـــس للعام الدراسي 2015 / 2016     </t>
  </si>
  <si>
    <t xml:space="preserve"> توزيع الطـــلاب فــي التعليم الحكومي  حســب المرحلـــة  والإمارة والجنس للعام الدراسي 2015 / 2016      </t>
  </si>
  <si>
    <t xml:space="preserve">توزيع  الطـــلاب فــي التعليم  الخاص حسـب الإمـارة والمرحلـــة والجنـــس للعام الدراسي 2015 / 2016    </t>
  </si>
  <si>
    <t xml:space="preserve">توزيع المعلمين المواطنين  فــي التعليم الحكومي  حســب  المرحلـــة  التعليمية  والجنـــس للعام الدراسي 2015 / 2016     </t>
  </si>
  <si>
    <t xml:space="preserve"> توزيع المعلمين غيرالمواطنين  فــي التعليم الحكومي  حســب الجنـــس و المرحلـــة  التعليمية  للعام الدراسي 2015 / 2016      </t>
  </si>
  <si>
    <t xml:space="preserve"> توزيع  الهيئة الإدارية و التعليمية المساعدة   فــي التعليم الحكومي  حســب الجنـــس و المرحلـــة  التعليمية  للعام الدراسي 2015 / 2016     </t>
  </si>
  <si>
    <t xml:space="preserve">توزيع طـــلاب  تعليم المنازل حســب الامارة  والجنـــس والجنسيــة للعام الدراسي  2015 / 2016   </t>
  </si>
  <si>
    <t xml:space="preserve">توزيع المدارس  فــي التعليم الحكومي  حســب الإمارة 2015 / 2016  </t>
  </si>
  <si>
    <t xml:space="preserve">توزيع المدارس  فــي التعليم الخاص  حســب الإمارة 2015 / 2016     </t>
  </si>
  <si>
    <t xml:space="preserve"> توزيع الفصول  فــي التعليم الحكومي حســب الإمارة  2015 / 2016    </t>
  </si>
  <si>
    <t xml:space="preserve"> توزيع الفصول  فــي التعليم الخاص حســب الإمارة 2015 / 2016    </t>
  </si>
  <si>
    <t xml:space="preserve">الطـــلاب فــي التعليم  الحكومي والخاص حســب المرحلـــة والجنسيــة 2015 / 2016    </t>
  </si>
  <si>
    <t xml:space="preserve">الطـــلاب فــي التعليم الحكومي حســب المرحلـــة والجنـــس 2015 / 2016      </t>
  </si>
  <si>
    <t xml:space="preserve">المعلمين  فــي التعليم الحكومي حســب المرحلـــة والجنـــس 2015 / 2016    </t>
  </si>
  <si>
    <t xml:space="preserve">المعلمين غيرالمواطنين فــي التعليم الحكومي حســب المرحلـــة والجنـــس 2015 / 2016   </t>
  </si>
  <si>
    <t xml:space="preserve">الهيئة الإدارية و التعليمية المساعدة فــي التعليم الحكومي حســب المرحلـــة والجنـــس 2015 / 2016   </t>
  </si>
  <si>
    <t xml:space="preserve"> توزيع  طـــلاب تعليم المنازل حســب الإمارة  والجنسيــة 2015 / 2016     </t>
  </si>
  <si>
    <t xml:space="preserve">إحصاءات التعليم 2015 / 2016  </t>
  </si>
  <si>
    <t xml:space="preserve">EDUCATION STATISTICS, 2015 / 2016  </t>
  </si>
  <si>
    <t xml:space="preserve">مكونات التعليم (الحكومي والخاص) 2015 / 2016  </t>
  </si>
  <si>
    <t xml:space="preserve">EDUCATION COMPONENTS ( GOVERNMENT &amp; PRIVATE  ) 2015 / 2016  </t>
  </si>
  <si>
    <t xml:space="preserve">DISTRIBUTION OF SCHOOLS  IN GOVERNMENT EDUCATION  BY EMIRATE AND SEX,  FOR THE ACADEMIC YEAR 2015 / 2016  </t>
  </si>
  <si>
    <t xml:space="preserve">DISTRIBUTION OF SCHOOLS  IN PRIVATE EDUCATION  BY EMIRATE AND SEX,  FOR THE ACADEMIC YEAR 2015 / 2016  </t>
  </si>
  <si>
    <t xml:space="preserve">DISTRIBUTION OF CLASSROOMS  IN GOVERNMENT EDUCATION  BY EMIRATE ,  FOR THE ACADEMIC YEAR 2015 / 2016  </t>
  </si>
  <si>
    <t xml:space="preserve">DISTRIBUTION OF CLASSROOMS  IN PRIVATE EDUCATION  BY EMIRATE ,  FOR THE ACADEMIC YEAR 2015 / 2016  </t>
  </si>
  <si>
    <t xml:space="preserve">DISTRIBUTION OF STUDENTS IN GOVERNMENT EDUCATION  BY STAGE, EMIRATE AND SEX,  FOR THE ACADEMIC YEAR 2015 / 2016  </t>
  </si>
  <si>
    <t xml:space="preserve">توزيع المعلمين (تعليم حكومي) حســب المرحلـــة  والإمارة والجنس للعام الدراسي 2015 / 2016   </t>
  </si>
  <si>
    <t xml:space="preserve">DISTRIBUTION OF Teachers IN GOVERNMENT EDUCATION  BY STAGE, EMIRATE AND SEX,  FOR THE ACADEMIC YEAR  2015 / 2016  </t>
  </si>
  <si>
    <t xml:space="preserve">DISTRIBUTION OF  NATIONAL TEACHERS  IN GOVERNMENT EDUCATION  BY STAGE,  AND SEX , NATIONALITY  FOR THE ACADEMIC YEAR 2015 / 2016  </t>
  </si>
  <si>
    <t xml:space="preserve">DISTRIBUTION OF  NON  NATIONAL TEACHERS  IN GOVERNMENT EDUCATION  BY STAGE,  AND SEX , NATIONALITY  FOR THE ACADEMIC YEAR 2015 / 2016  </t>
  </si>
  <si>
    <t xml:space="preserve">DISTRIBUTION OF  ADMINISTRATIVE AND EDUCATIONL ASSISTANCE   IN GOVERNMENT   BY STAGE,  AND SEX ,  FOR THE ACADEMIC YEAR 2015 / 2016  </t>
  </si>
  <si>
    <t xml:space="preserve"> توزيع طلاب مؤسسات التعليم الفني حسـب الامارة و الجنس والجنسية  للعام الدراسي  2015 / 2016   </t>
  </si>
  <si>
    <t xml:space="preserve">DISTRIBUTION OF  TECHNICAL EDUCATION INSTITIONS  STUDENTS   BY  EMIRATE AND SEX, FOR THE ACADEMIC YEAR  2015 / 2016  </t>
  </si>
  <si>
    <t xml:space="preserve">تعليم الكبار: توزيع  المراكز والهيئات التعليمة والإدارية والطلاب  حســب  الإمارة والجنس والجنسية للعام الدراسي  2015 / 2016  </t>
  </si>
  <si>
    <t xml:space="preserve">ADULT EDUCATION:  DISTRIBUTION  CENTERS , TEACHING, ADMINISTRATIVE &amp; STUDENTS &amp;  BY EMIRATE AND SEX NATIONALITY, FOR THE ACADEMIC YEAR  2015 / 2016  </t>
  </si>
  <si>
    <t xml:space="preserve"> DISTRIBUTION STUDENTS AT HOME  EDUCATION   BY EMIRATE , SEX &amp; NATIONALITY, FOR THE ACADEMIC YEAR 2015 / 2016  </t>
  </si>
  <si>
    <t xml:space="preserve"> DISTRIBUTION OF SCHOOLS  IN GOVERNMENT EDUCATION  BY EMIRATE ,  2015 / 2016  </t>
  </si>
  <si>
    <t xml:space="preserve">DISTRIBUTION OF SCHOOLS  IN PRIVATE EDUCATION  BY EMIRATE,   2015 / 2016  </t>
  </si>
  <si>
    <t xml:space="preserve">DISTRIBUTION OF CLASSROOMS  IN GOVERNMENT EDUCATION  BY EMIRATE, 2015 / 2016  </t>
  </si>
  <si>
    <t xml:space="preserve">DISTRIBUTION OF CLASSROOMS  IN PRIVATE EDUCATION  BY EMIRATE , 2015 / 2016  </t>
  </si>
  <si>
    <t xml:space="preserve">STUDENTS IN  GOVERNMENT SCHOOLS BY STAGE AND SEX, 2015 / 2016  </t>
  </si>
  <si>
    <t xml:space="preserve"> الطـــلاب فــي التعليم  الخاص حسـب  المرحلـــة والجنـــس 2015 / 2016   </t>
  </si>
  <si>
    <t xml:space="preserve">TEACHERS IN  GOVERNMENT SCHOOLS BY STAGE AND SEX, 2015 / 2016  </t>
  </si>
  <si>
    <t xml:space="preserve">المعلمين المواطنين فــي التعليم الحكومي حســب المرحلـــة والجنـــس 2015 / 2016  </t>
  </si>
  <si>
    <t xml:space="preserve">NATIONAL TEACHERS  IN  GOVERNMENT SCHOOLS BY STAGE AND SEX, 2015 / 2016  </t>
  </si>
  <si>
    <t xml:space="preserve">NON  NATIONAL TEACHERS  IN  GOVERNMENT SCHOOLS BY STAGE AND SEX, 2015 / 2016  </t>
  </si>
  <si>
    <t xml:space="preserve">ADMINISTRATIVE AND EDUCATIONL ASSISTANCE  IN  GOVERNMENT SCHOOLS BY STAGE AND SEX, 2015 / 2016  </t>
  </si>
  <si>
    <t xml:space="preserve">طلاب التعليم الفني حسب الإمارة 2015 / 2016  </t>
  </si>
  <si>
    <t xml:space="preserve">TECHNICAL EDUCATION INSTITIONS  STUDENTS  BY  EMIRATES , 2015 / 2016   </t>
  </si>
  <si>
    <t xml:space="preserve">توزيع الطــلاب بمراكــز تعليـــم الكبــار حســب  الإمارة والجنسية 2015 / 2016  </t>
  </si>
  <si>
    <t xml:space="preserve">DISTRIBUTION STUDENTS AT ADULT EDUCATION CENTERS BY EMIRATE AND NATIONALITY,     2015 / 2016  </t>
  </si>
  <si>
    <t xml:space="preserve">DISTRIBUTION STUDENTS AT HOME  EDUCATION   BY EMIRATE &amp; NATIONALITY,  2015 / 2016  </t>
  </si>
  <si>
    <t>تم</t>
  </si>
  <si>
    <t>جدول 1: مكونات التعليم (الحكومي والخاص)   2015 / 2016</t>
  </si>
  <si>
    <t>Table 1 : EDUCATION COMPONENTS (GOVERNMENT &amp; PRIVATE), 2015 / 2016</t>
  </si>
  <si>
    <t>Table 2 : DISTRIBUTION OF SCHOOLS  IN GOVERNMENT EDUCATION  BY EMIRATE AND SEX,  FOR THE ACADEMIC YEAR 2015 / 2016</t>
  </si>
  <si>
    <t>Figure 1 : DISTRIBUTION OF SCHOOLS  IN GOVERNMENT EDUCATION  BY EMIRATE, 2015 / 2016</t>
  </si>
  <si>
    <t>Table 3 : DISTRIBUTION OF SCHOOLS  IN PRIVATE EDUCATION  BY EMIRATE AND SEX,  FOR THE ACADEMIC YEAR 2015 / 2016</t>
  </si>
  <si>
    <t>Figure 2 : DISTRIBUTION OF SCHOOLS  IN PRIVATE EDUCATION  BY EMIRATE,   2015 / 2016</t>
  </si>
  <si>
    <t>Table 4 : DISTRIBUTION OF CLASSROOMS  IN GOVERNMENT EDUCATION  BY EMIRATE ,  FOR THE ACADEMIC YEAR 2015 / 2016</t>
  </si>
  <si>
    <r>
      <t xml:space="preserve">شكل </t>
    </r>
    <r>
      <rPr>
        <b/>
        <sz val="9"/>
        <rFont val="Times New Roman"/>
        <family val="1"/>
      </rPr>
      <t>3</t>
    </r>
    <r>
      <rPr>
        <b/>
        <sz val="10"/>
        <rFont val="Arial"/>
        <family val="2"/>
        <charset val="178"/>
      </rPr>
      <t xml:space="preserve">: توزيع الفصول  فــي التعليم الحكومي حســب الإمارة 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</si>
  <si>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t>Figure 3 : DISTRIBUTION OF CLASSROOMS  IN GOVERNMENT EDUCATION  BY EMIRATE, 2015 / 2016</t>
  </si>
  <si>
    <r>
      <t xml:space="preserve">جـــدول </t>
    </r>
    <r>
      <rPr>
        <b/>
        <sz val="9"/>
        <rFont val="Times New Roman"/>
        <family val="1"/>
      </rPr>
      <t>4</t>
    </r>
    <r>
      <rPr>
        <b/>
        <sz val="10"/>
        <rFont val="Arial"/>
        <family val="2"/>
        <charset val="178"/>
      </rPr>
      <t xml:space="preserve">: توزيع الفصول  فــي </t>
    </r>
    <r>
      <rPr>
        <b/>
        <sz val="10"/>
        <rFont val="Arial"/>
        <family val="2"/>
      </rPr>
      <t>التعليم الحكومي</t>
    </r>
    <r>
      <rPr>
        <b/>
        <sz val="10"/>
        <rFont val="Arial"/>
        <family val="2"/>
        <charset val="178"/>
      </rPr>
      <t xml:space="preserve"> حســب </t>
    </r>
    <r>
      <rPr>
        <b/>
        <sz val="10"/>
        <rFont val="Arial"/>
        <family val="2"/>
      </rPr>
      <t>الإمارة 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</si>
  <si>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t>Table 5 : DISTRIBUTION OF CLASSROOMS  IN PRIVATE EDUCATION  BY EMIRATE ,  FOR THE ACADEMIC YEAR 2015 / 2016</t>
  </si>
  <si>
    <t>Figure 4 :DISTRIBUTION OF CLASSROOMS  IN PRIVATE EDUCATION  BY EMIRATE , 2015 / 2016</t>
  </si>
  <si>
    <t>Table 6 : STUDENTS IN GOVERNMENTAL AND PRIVATE EDUCATION BY STAGE, NATIONALITY AND SEX ,  FOR THE ACADEMIC YEAR 2015/2016</t>
  </si>
  <si>
    <t>Figure 5 : STUDENTS IN GOVERNMENTAL AND PRIVATE EDUCATION BY STAGE, NATIONALITY , 2015/2016</t>
  </si>
  <si>
    <t>Table 7 : DISTRIBUTION OF STUDENTS IN GOVERNMENT EDUCATION  BY STAGE, EMIRATE AND SEX,  FOR THE ACADEMIC YEAR 2015 / 2016</t>
  </si>
  <si>
    <t>Figure 6 :STUDENTS IN  GOVERNMENT SCHOOLS BY STAGE AND SEX, 2015 / 2016</t>
  </si>
  <si>
    <t xml:space="preserve">               - مركز الإحصاء -  أبوظبي.</t>
  </si>
  <si>
    <t xml:space="preserve">             - Statistics Center / Abu Dhabi.</t>
  </si>
  <si>
    <t xml:space="preserve">               - مركز دبي للإحصاء. </t>
  </si>
  <si>
    <t xml:space="preserve">            - Dubai Statistics Center. </t>
  </si>
  <si>
    <t xml:space="preserve">جــدول 8: توزيع  الطـــلاب فــي التعليم  الخاص حسـب الإمـارة والمرحلـــة والجنـــس للعام الدراسي 2015 /2016 </t>
  </si>
  <si>
    <t>Table 8 : DISTRIBUTION OF  STUDENTS IN PRIVATE EDUCATION BY  EMIRATE , STAGE &amp; SEX ,  FOR THE ACADEMIC YEAR 2015 / 2016</t>
  </si>
  <si>
    <r>
      <t xml:space="preserve">جـــدول </t>
    </r>
    <r>
      <rPr>
        <b/>
        <sz val="9"/>
        <rFont val="Times New Roman"/>
        <family val="1"/>
      </rPr>
      <t xml:space="preserve">9 </t>
    </r>
    <r>
      <rPr>
        <b/>
        <sz val="10"/>
        <rFont val="Arial"/>
        <family val="2"/>
        <charset val="178"/>
      </rPr>
      <t xml:space="preserve">: توزيع المعلمين (تعليم حكومي) حســب المرحلـــة  والإمارة والجنس للعام الدراسي  2015 / 2016 </t>
    </r>
  </si>
  <si>
    <t>Table 9  : DISTRIBUTION OF TEACHERS IN GOVERNMENT EDUCATION  BY STAGE, EMIRATE AND SEX,  FOR THE ACADEMIC YEAR  2015 / 2016</t>
  </si>
  <si>
    <t>جـــدول 10 : توزيع المعلمين المواطنين  فــي التعليم الحكومي  حســب  المرحلـــة  التعليمية  والجنـــس للعام الدراسي 2015 /2016</t>
  </si>
  <si>
    <t>Table 10  : DISTRIBUTION OF  NATIONAL TEACHERS  IN GOVERNMENT EDUCATION  BY STAGE,  AND SEX , NATIONALITY  FOR THE ACADEMIC YEAR 2015 / 2016</t>
  </si>
  <si>
    <r>
      <t xml:space="preserve">جـــدول </t>
    </r>
    <r>
      <rPr>
        <b/>
        <sz val="9"/>
        <rFont val="Times New Roman"/>
        <family val="1"/>
      </rPr>
      <t>11</t>
    </r>
    <r>
      <rPr>
        <b/>
        <sz val="10"/>
        <rFont val="Arial"/>
        <family val="2"/>
        <charset val="178"/>
      </rPr>
      <t xml:space="preserve">: توزيع المعلمين غيرالمواطنين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الجنـــس و المرحلـــة </t>
    </r>
    <r>
      <rPr>
        <b/>
        <sz val="10"/>
        <rFont val="Arial"/>
        <family val="2"/>
      </rPr>
      <t xml:space="preserve"> التعليمية </t>
    </r>
    <r>
      <rPr>
        <b/>
        <sz val="10"/>
        <rFont val="Arial"/>
        <family val="2"/>
        <charset val="178"/>
      </rPr>
      <t xml:space="preserve"> للعام الدراسي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</si>
  <si>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t>Table 11 : DISTRIBUTION OF  NON  NATIONAL TEACHERS  IN GOVERNMENT EDUCATION  BY STAGE,  AND SEX , NATIONALITY  FOR THE ACADEMIC YEAR 2015 / 2016</t>
  </si>
  <si>
    <t>جـــدول 12 : توزيع  الهيئة الإدارية والتعليمية المساعدة فــي التعليم الحكومي  حســب الجنـــس والمرحلـــة  التعليمية  للعام الدراسي 2015 /2016</t>
  </si>
  <si>
    <t>Table 12  : DISTRIBUTION OF  ADMINISTRATIVE AND EDUCATIONL ASSISTANCE  IN GOVERNMENT   BY STAGE,  AND SEX ,  FOR THE ACADEMIC YEAR 2015 / 2016</t>
  </si>
  <si>
    <r>
      <t xml:space="preserve">جــدول </t>
    </r>
    <r>
      <rPr>
        <b/>
        <sz val="9"/>
        <color indexed="8"/>
        <rFont val="Times New Roman"/>
        <family val="1"/>
      </rPr>
      <t xml:space="preserve">13 : </t>
    </r>
    <r>
      <rPr>
        <b/>
        <sz val="10"/>
        <color indexed="8"/>
        <rFont val="Arial"/>
        <family val="2"/>
      </rPr>
      <t xml:space="preserve">توزيع طلاب مؤسسات التعليم الفني حسـب الإمارة والجنس والجنسية للعام الدراسي </t>
    </r>
    <r>
      <rPr>
        <b/>
        <sz val="9"/>
        <color indexed="8"/>
        <rFont val="Times New Roman"/>
        <family val="1"/>
      </rPr>
      <t>2015 / 2016</t>
    </r>
    <r>
      <rPr>
        <b/>
        <sz val="10"/>
        <color indexed="8"/>
        <rFont val="Arial"/>
        <family val="2"/>
      </rPr>
      <t xml:space="preserve"> </t>
    </r>
  </si>
  <si>
    <t>Table 13 :  DISTRIBUTION OF  TECHNICAL EDUCATION INSTITIONS  STUDENTS   BY  EMIRATE AND SEX, FOR THE ACADEMIC YEAR  2015 / 2016</t>
  </si>
  <si>
    <r>
      <t xml:space="preserve">جـــدول </t>
    </r>
    <r>
      <rPr>
        <b/>
        <sz val="9"/>
        <rFont val="Times New Roman"/>
        <family val="1"/>
      </rPr>
      <t>14:</t>
    </r>
    <r>
      <rPr>
        <b/>
        <sz val="10"/>
        <rFont val="Arial"/>
        <family val="2"/>
        <charset val="178"/>
      </rPr>
      <t xml:space="preserve"> تعليم كبار : توزيع  المراكز والهيئات التعليمة والإدارية والطلاب حســب الإمارة والجنس والجنسية للعام الدراسي </t>
    </r>
    <r>
      <rPr>
        <b/>
        <sz val="9"/>
        <rFont val="Times New Roman"/>
        <family val="1"/>
      </rPr>
      <t xml:space="preserve"> 2015 / 2016</t>
    </r>
  </si>
  <si>
    <t xml:space="preserve">Table 14 : ADULT EDUCATION:  DISTRIBUTION  OF CENTERS , TEACHING, ADMINISTRATIVE &amp; STUDENTS &amp;  BY EMIRATE AND SEX NATIONALITY, </t>
  </si>
  <si>
    <t xml:space="preserve">شكل 7 :  الطـــلاب فــي التعليم  الخاص حسـب  المرحلـــة والجنـــس 2015 /2016 </t>
  </si>
  <si>
    <t>Figure 7: STUDENTS IN PRIVATE EDUCATION BY STAGE &amp; SEX , 2015/2016</t>
  </si>
  <si>
    <r>
      <t xml:space="preserve">شكل </t>
    </r>
    <r>
      <rPr>
        <b/>
        <sz val="9"/>
        <rFont val="Times New Roman"/>
        <family val="1"/>
      </rPr>
      <t xml:space="preserve">8 </t>
    </r>
    <r>
      <rPr>
        <b/>
        <sz val="10"/>
        <rFont val="Arial"/>
        <family val="2"/>
        <charset val="178"/>
      </rPr>
      <t xml:space="preserve">:  المعلمين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</si>
  <si>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t>Figure 8 : TEACHERS IN  GOVERNMENT SCHOOLS BY STAGE AND SEX, 2015 / 2016</t>
  </si>
  <si>
    <t>شكل 9 : المعلمين المواطنين فــي التعليم الحكومي حســب المرحلـــة والجنـــس 2015 /2016</t>
  </si>
  <si>
    <t>Figure 9  : NATIONAL TEACHERS  IN  GOVERNMENT SCHOOLS BY STAGE AND SEX, 2015 / 2016</t>
  </si>
  <si>
    <r>
      <t xml:space="preserve">شكل </t>
    </r>
    <r>
      <rPr>
        <b/>
        <sz val="9"/>
        <rFont val="Times New Roman"/>
        <family val="1"/>
      </rPr>
      <t xml:space="preserve">10 </t>
    </r>
    <r>
      <rPr>
        <b/>
        <sz val="10"/>
        <rFont val="Arial"/>
        <family val="2"/>
        <charset val="178"/>
      </rPr>
      <t xml:space="preserve">: المعلمين غيرالمواطنين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</si>
  <si>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t>Figure 10 :NON  NATIONAL TEACHERS  IN  GOVERNMENT SCHOOLS BY STAGE AND SEX, 2015 / 2016</t>
  </si>
  <si>
    <t>شكل 11 :  الهيئة الإدارية والتعليمية المساعدة فــي التعليم الحكومي حســب المرحلـــة والجنـــس 2015 /2016</t>
  </si>
  <si>
    <t>Figure 11  :ADMINISTRATIVE AND EDUCATIONL ASSISTANCE  IN  GOVERNMENT SCHOOLS BY STAGE AND SEX, 2015 / 2016</t>
  </si>
  <si>
    <r>
      <t xml:space="preserve">شكل </t>
    </r>
    <r>
      <rPr>
        <b/>
        <sz val="9"/>
        <rFont val="Times New Roman"/>
        <family val="1"/>
      </rPr>
      <t>12 :</t>
    </r>
    <r>
      <rPr>
        <b/>
        <sz val="10"/>
        <rFont val="Arial"/>
        <family val="2"/>
      </rPr>
      <t xml:space="preserve">  طلاب التعليم الفني حسب الامارة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</rPr>
      <t xml:space="preserve"> </t>
    </r>
  </si>
  <si>
    <t xml:space="preserve">Figure 12 : TECHNICAL EDUCATION INSTITIONS  STUDENTS  BY  EMIRATES , 2015 / 2016 </t>
  </si>
  <si>
    <r>
      <t xml:space="preserve">شكل  </t>
    </r>
    <r>
      <rPr>
        <b/>
        <sz val="9"/>
        <rFont val="Times New Roman"/>
        <family val="1"/>
      </rPr>
      <t>13:</t>
    </r>
    <r>
      <rPr>
        <b/>
        <sz val="10"/>
        <rFont val="Arial"/>
        <family val="2"/>
        <charset val="178"/>
      </rPr>
      <t xml:space="preserve"> توزيع الطــلاب بمراكــز تعليـــم الكبــار حســب  الامارة والجنسية  </t>
    </r>
    <r>
      <rPr>
        <b/>
        <sz val="9"/>
        <rFont val="Times New Roman"/>
        <family val="1"/>
      </rPr>
      <t xml:space="preserve"> 2015 / 2016</t>
    </r>
  </si>
  <si>
    <t>Figure 13 : DISTRIBUTION STUDENTS AT ADULT EDUCATION CENTERS BY EMIRATE AND NATIONALITY,    2015 / 2016</t>
  </si>
  <si>
    <t>إناث</t>
  </si>
  <si>
    <t>مختلط</t>
  </si>
  <si>
    <t xml:space="preserve">جملة </t>
  </si>
  <si>
    <t>Male</t>
  </si>
  <si>
    <t>Female</t>
  </si>
  <si>
    <t>لطـــلاب فــي مراكز تعليم الكبار حســب المرحلـــة والجنـس والجنسيـة    2015 / 2016</t>
  </si>
  <si>
    <t>STUDENTS AT ADULT EDUCATION CENTERS  BY STAGE, SEX &amp; NATIONALITY,    2015 / 2016</t>
  </si>
  <si>
    <r>
      <t xml:space="preserve">Table 16 : DISTRIBUTION </t>
    </r>
    <r>
      <rPr>
        <b/>
        <sz val="9"/>
        <color indexed="8"/>
        <rFont val="Times New Roman"/>
        <family val="1"/>
      </rPr>
      <t xml:space="preserve">STUDENTS AT HOME  EDUCATION </t>
    </r>
    <r>
      <rPr>
        <b/>
        <sz val="9"/>
        <rFont val="Times New Roman"/>
        <family val="1"/>
      </rPr>
      <t xml:space="preserve">  BY EMIRATE , SEX &amp; NATIONALITY, FOR THE ACADEMIC YEAR 2015 / 2016</t>
    </r>
  </si>
  <si>
    <t xml:space="preserve">المرحلــــــــــة                    </t>
  </si>
  <si>
    <t>الجنس</t>
  </si>
  <si>
    <t xml:space="preserve">Sex                           </t>
  </si>
  <si>
    <r>
      <rPr>
        <b/>
        <sz val="10"/>
        <color indexed="9"/>
        <rFont val="Arial"/>
        <family val="2"/>
      </rPr>
      <t>طلبة</t>
    </r>
    <r>
      <rPr>
        <b/>
        <sz val="11"/>
        <color indexed="9"/>
        <rFont val="Arial"/>
        <family val="2"/>
      </rPr>
      <t xml:space="preserve">              </t>
    </r>
    <r>
      <rPr>
        <b/>
        <sz val="9"/>
        <color indexed="9"/>
        <rFont val="Times New Roman"/>
        <family val="1"/>
      </rPr>
      <t>Students</t>
    </r>
  </si>
  <si>
    <r>
      <t xml:space="preserve">ذكور </t>
    </r>
    <r>
      <rPr>
        <b/>
        <sz val="9"/>
        <color indexed="9"/>
        <rFont val="Times New Roman"/>
        <family val="1"/>
      </rPr>
      <t>Male</t>
    </r>
  </si>
  <si>
    <r>
      <t xml:space="preserve">اناث </t>
    </r>
    <r>
      <rPr>
        <b/>
        <sz val="9"/>
        <color indexed="9"/>
        <rFont val="Times New Roman"/>
        <family val="1"/>
      </rPr>
      <t>Female</t>
    </r>
  </si>
  <si>
    <r>
      <t xml:space="preserve"> المجموع    </t>
    </r>
    <r>
      <rPr>
        <b/>
        <sz val="9"/>
        <color indexed="9"/>
        <rFont val="Times New Roman"/>
        <family val="1"/>
      </rPr>
      <t>Total</t>
    </r>
  </si>
  <si>
    <r>
      <t xml:space="preserve">    الاجمالي     </t>
    </r>
    <r>
      <rPr>
        <b/>
        <sz val="9"/>
        <color indexed="9"/>
        <rFont val="Times New Roman"/>
        <family val="1"/>
      </rPr>
      <t>Grand Total</t>
    </r>
    <r>
      <rPr>
        <b/>
        <sz val="10"/>
        <color indexed="9"/>
        <rFont val="Arial"/>
        <family val="2"/>
      </rPr>
      <t xml:space="preserve">
</t>
    </r>
  </si>
  <si>
    <r>
      <rPr>
        <b/>
        <sz val="10"/>
        <color indexed="9"/>
        <rFont val="Arial"/>
        <family val="2"/>
      </rPr>
      <t>طلبة</t>
    </r>
    <r>
      <rPr>
        <b/>
        <sz val="11"/>
        <color indexed="9"/>
        <rFont val="Arial"/>
        <family val="2"/>
      </rPr>
      <t xml:space="preserve">              </t>
    </r>
    <r>
      <rPr>
        <b/>
        <sz val="10"/>
        <color indexed="9"/>
        <rFont val="Times New Roman"/>
        <family val="1"/>
      </rPr>
      <t>Students</t>
    </r>
  </si>
  <si>
    <r>
      <t xml:space="preserve">ذكور  </t>
    </r>
    <r>
      <rPr>
        <b/>
        <sz val="9"/>
        <color indexed="9"/>
        <rFont val="Times New Roman"/>
        <family val="1"/>
      </rPr>
      <t>Male</t>
    </r>
  </si>
  <si>
    <r>
      <t xml:space="preserve"> المجموع </t>
    </r>
    <r>
      <rPr>
        <b/>
        <sz val="9"/>
        <color indexed="9"/>
        <rFont val="Times New Roman"/>
        <family val="1"/>
      </rPr>
      <t>Total</t>
    </r>
  </si>
  <si>
    <r>
      <t xml:space="preserve">   الاجمالي    </t>
    </r>
    <r>
      <rPr>
        <b/>
        <sz val="9"/>
        <color indexed="9"/>
        <rFont val="Times New Roman"/>
        <family val="1"/>
      </rPr>
      <t xml:space="preserve">Grand Total
</t>
    </r>
  </si>
  <si>
    <r>
      <t xml:space="preserve">اناث  </t>
    </r>
    <r>
      <rPr>
        <b/>
        <sz val="9"/>
        <color indexed="9"/>
        <rFont val="Times New Roman"/>
        <family val="1"/>
      </rPr>
      <t>Female</t>
    </r>
  </si>
  <si>
    <r>
      <t xml:space="preserve">شكل  </t>
    </r>
    <r>
      <rPr>
        <b/>
        <sz val="9"/>
        <rFont val="Times New Roman"/>
        <family val="1"/>
      </rPr>
      <t>14:</t>
    </r>
    <r>
      <rPr>
        <b/>
        <sz val="10"/>
        <rFont val="Arial"/>
        <family val="2"/>
        <charset val="178"/>
      </rPr>
      <t xml:space="preserve">  توزيع  طـــلاب تعليم المنازل حســب الامارة  والجنسيــة </t>
    </r>
    <r>
      <rPr>
        <b/>
        <sz val="9"/>
        <rFont val="Times New Roman"/>
        <family val="1"/>
      </rPr>
      <t>2015 / 2016</t>
    </r>
    <r>
      <rPr>
        <b/>
        <sz val="10"/>
        <rFont val="Arial"/>
        <family val="2"/>
        <charset val="178"/>
      </rPr>
      <t xml:space="preserve">      </t>
    </r>
  </si>
  <si>
    <r>
      <t xml:space="preserve">Figure 14 : DISTRIBUTION </t>
    </r>
    <r>
      <rPr>
        <b/>
        <sz val="9"/>
        <color indexed="8"/>
        <rFont val="Times New Roman"/>
        <family val="1"/>
      </rPr>
      <t xml:space="preserve">STUDENTS AT HOME  EDUCATION </t>
    </r>
    <r>
      <rPr>
        <b/>
        <sz val="9"/>
        <rFont val="Times New Roman"/>
        <family val="1"/>
      </rPr>
      <t xml:space="preserve">  BY EMIRATE &amp; NATIONALITY, FOR  2015 / 2016</t>
    </r>
  </si>
  <si>
    <r>
      <t xml:space="preserve">جـــدول </t>
    </r>
    <r>
      <rPr>
        <b/>
        <sz val="9"/>
        <rFont val="Times New Roman"/>
        <family val="1"/>
      </rPr>
      <t>15:</t>
    </r>
    <r>
      <rPr>
        <b/>
        <sz val="10"/>
        <rFont val="Arial"/>
        <family val="2"/>
        <charset val="178"/>
      </rPr>
      <t xml:space="preserve"> توزيع طـــلاب تعليم المنازل حســب الامارة والجنـــس والجنسيــة للعام الدراسي </t>
    </r>
    <r>
      <rPr>
        <b/>
        <sz val="9"/>
        <rFont val="Times New Roman"/>
        <family val="1"/>
      </rPr>
      <t xml:space="preserve">2015 / 2016  </t>
    </r>
    <r>
      <rPr>
        <b/>
        <sz val="10"/>
        <rFont val="Arial"/>
        <family val="2"/>
        <charset val="178"/>
      </rPr>
      <t xml:space="preserve">    </t>
    </r>
  </si>
  <si>
    <t>Cycle 1</t>
  </si>
  <si>
    <t>Cycle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</si>
</sst>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[$€]\ * #,##0.00_-;_-[$€]\ * #,##0.00\-;_-[$€]\ * &quot;-&quot;??_-;_-@_-"/>
  </numFmts>
  <fonts count="75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  <charset val="178"/>
    </font>
    <font>
      <b/>
      <sz val="9"/>
      <name val="Arial"/>
      <family val="2"/>
    </font>
    <font>
      <sz val="8"/>
      <name val="Arial"/>
      <family val="2"/>
      <charset val="178"/>
    </font>
    <font>
      <sz val="9"/>
      <name val="Arial"/>
      <family val="2"/>
    </font>
    <font>
      <b/>
      <sz val="11"/>
      <name val="Arial"/>
      <family val="2"/>
      <charset val="178"/>
    </font>
    <font>
      <sz val="9"/>
      <name val="Arial"/>
      <family val="2"/>
      <charset val="178"/>
    </font>
    <font>
      <sz val="10"/>
      <name val="Arial"/>
      <family val="2"/>
      <charset val="178"/>
    </font>
    <font>
      <b/>
      <sz val="9"/>
      <name val="Arial"/>
      <family val="2"/>
      <charset val="178"/>
    </font>
    <font>
      <sz val="8"/>
      <name val="Arial"/>
      <family val="2"/>
    </font>
    <font>
      <b/>
      <sz val="18"/>
      <color indexed="9"/>
      <name val="AL-Mohanad Bold"/>
      <charset val="178"/>
    </font>
    <font>
      <b/>
      <sz val="9"/>
      <name val="Times New Roman"/>
      <family val="1"/>
    </font>
    <font>
      <b/>
      <sz val="10"/>
      <color indexed="60"/>
      <name val="Arial"/>
      <family val="2"/>
    </font>
    <font>
      <b/>
      <sz val="8"/>
      <name val="Times New Roman"/>
      <family val="1"/>
    </font>
    <font>
      <sz val="9"/>
      <name val="Times New Roman"/>
      <family val="1"/>
    </font>
    <font>
      <i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i/>
      <sz val="8"/>
      <name val="Times New Roman"/>
      <family val="1"/>
    </font>
    <font>
      <i/>
      <sz val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Times New Roman"/>
      <family val="1"/>
    </font>
    <font>
      <b/>
      <sz val="11"/>
      <color indexed="9"/>
      <name val="Arial"/>
      <family val="2"/>
    </font>
    <font>
      <b/>
      <sz val="10"/>
      <color indexed="9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Arial"/>
      <family val="2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1"/>
      <color rgb="FFFF0000"/>
      <name val="Calibri"/>
      <family val="2"/>
    </font>
    <font>
      <sz val="14"/>
      <color rgb="FFFF0000"/>
      <name val="Al-Mohanad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  <font>
      <i/>
      <sz val="11"/>
      <color theme="1"/>
      <name val="Calibri"/>
      <family val="2"/>
    </font>
    <font>
      <i/>
      <sz val="11"/>
      <color rgb="FFFF0000"/>
      <name val="Calibri"/>
      <family val="2"/>
    </font>
    <font>
      <b/>
      <sz val="9"/>
      <color rgb="FFFF0000"/>
      <name val="Arial"/>
      <family val="2"/>
      <charset val="178"/>
    </font>
    <font>
      <b/>
      <sz val="8"/>
      <name val="Cambria"/>
      <family val="1"/>
      <scheme val="maj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charset val="178"/>
      <scheme val="minor"/>
    </font>
    <font>
      <sz val="8"/>
      <name val="Cambria"/>
      <family val="1"/>
      <scheme val="major"/>
    </font>
    <font>
      <sz val="9"/>
      <name val="Calibri"/>
      <family val="2"/>
      <charset val="178"/>
      <scheme val="minor"/>
    </font>
    <font>
      <b/>
      <sz val="10"/>
      <color theme="0"/>
      <name val="Arial"/>
      <family val="2"/>
      <charset val="178"/>
    </font>
    <font>
      <b/>
      <sz val="9"/>
      <color theme="0"/>
      <name val="Times New Roman"/>
      <family val="1"/>
    </font>
    <font>
      <b/>
      <sz val="8"/>
      <color theme="0"/>
      <name val="Times New Roman"/>
      <family val="1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0"/>
      <name val="Cambria"/>
      <family val="1"/>
      <scheme val="maj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mbria"/>
      <family val="1"/>
      <scheme val="major"/>
    </font>
    <font>
      <b/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3183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8A35"/>
        <bgColor indexed="64"/>
      </patternFill>
    </fill>
  </fills>
  <borders count="33">
    <border>
      <left/>
      <right/>
      <top/>
      <bottom/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rgb="FFB68A35"/>
      </bottom>
      <diagonal/>
    </border>
    <border>
      <left/>
      <right/>
      <top/>
      <bottom style="medium">
        <color rgb="FFB68A35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B68A35"/>
      </top>
      <bottom/>
      <diagonal/>
    </border>
    <border>
      <left/>
      <right/>
      <top style="thin">
        <color rgb="FFB68A35"/>
      </top>
      <bottom style="medium">
        <color rgb="FFB68A35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2" borderId="1">
      <alignment horizontal="right" vertical="center" wrapText="1"/>
    </xf>
    <xf numFmtId="1" fontId="8" fillId="2" borderId="2">
      <alignment horizontal="left" vertical="center" wrapText="1"/>
    </xf>
    <xf numFmtId="0" fontId="11" fillId="2" borderId="3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6" fillId="0" borderId="0"/>
    <xf numFmtId="0" fontId="36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03">
    <xf numFmtId="0" fontId="0" fillId="0" borderId="0" xfId="0"/>
    <xf numFmtId="0" fontId="5" fillId="0" borderId="0" xfId="10" applyAlignment="1">
      <alignment vertical="center"/>
    </xf>
    <xf numFmtId="0" fontId="5" fillId="0" borderId="0" xfId="1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0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1" applyFont="1" applyAlignment="1">
      <alignment vertical="center"/>
    </xf>
    <xf numFmtId="0" fontId="39" fillId="0" borderId="0" xfId="10" applyFont="1" applyAlignment="1">
      <alignment vertical="center"/>
    </xf>
    <xf numFmtId="0" fontId="4" fillId="0" borderId="0" xfId="11" applyAlignment="1">
      <alignment vertical="center"/>
    </xf>
    <xf numFmtId="3" fontId="5" fillId="0" borderId="0" xfId="10" applyNumberFormat="1" applyAlignment="1">
      <alignment vertical="center"/>
    </xf>
    <xf numFmtId="0" fontId="7" fillId="0" borderId="0" xfId="11" applyFont="1" applyBorder="1" applyAlignment="1">
      <alignment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vertical="center"/>
    </xf>
    <xf numFmtId="3" fontId="40" fillId="0" borderId="0" xfId="11" applyNumberFormat="1" applyFont="1" applyBorder="1" applyAlignment="1">
      <alignment horizontal="right" vertical="center"/>
    </xf>
    <xf numFmtId="0" fontId="17" fillId="0" borderId="4" xfId="11" applyFont="1" applyFill="1" applyBorder="1" applyAlignment="1">
      <alignment horizontal="center" vertical="center" wrapText="1"/>
    </xf>
    <xf numFmtId="0" fontId="7" fillId="0" borderId="0" xfId="10" applyFont="1" applyAlignment="1">
      <alignment vertical="center"/>
    </xf>
    <xf numFmtId="0" fontId="38" fillId="0" borderId="0" xfId="0" applyFont="1" applyFill="1" applyAlignment="1">
      <alignment vertical="center"/>
    </xf>
    <xf numFmtId="0" fontId="7" fillId="0" borderId="5" xfId="1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11" applyFont="1" applyFill="1" applyBorder="1" applyAlignment="1">
      <alignment vertical="center" wrapText="1"/>
    </xf>
    <xf numFmtId="0" fontId="7" fillId="0" borderId="6" xfId="11" applyFont="1" applyFill="1" applyBorder="1" applyAlignment="1">
      <alignment horizontal="center" vertical="center" wrapText="1"/>
    </xf>
    <xf numFmtId="0" fontId="14" fillId="0" borderId="7" xfId="11" applyFont="1" applyBorder="1" applyAlignment="1">
      <alignment horizontal="center" vertical="center"/>
    </xf>
    <xf numFmtId="0" fontId="14" fillId="0" borderId="8" xfId="11" applyFont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17" fillId="0" borderId="9" xfId="11" applyFont="1" applyFill="1" applyBorder="1" applyAlignment="1">
      <alignment horizontal="center" vertical="center" wrapText="1"/>
    </xf>
    <xf numFmtId="3" fontId="41" fillId="0" borderId="0" xfId="11" applyNumberFormat="1" applyFont="1" applyFill="1" applyBorder="1" applyAlignment="1">
      <alignment horizontal="right" vertical="center"/>
    </xf>
    <xf numFmtId="0" fontId="7" fillId="0" borderId="10" xfId="11" applyFont="1" applyFill="1" applyBorder="1" applyAlignment="1">
      <alignment horizontal="center" vertical="center" wrapText="1"/>
    </xf>
    <xf numFmtId="0" fontId="17" fillId="0" borderId="0" xfId="10" applyFont="1" applyAlignment="1">
      <alignment vertical="center"/>
    </xf>
    <xf numFmtId="0" fontId="16" fillId="3" borderId="0" xfId="0" applyFont="1" applyFill="1" applyBorder="1" applyAlignment="1">
      <alignment vertical="center"/>
    </xf>
    <xf numFmtId="0" fontId="17" fillId="0" borderId="0" xfId="10" applyFont="1" applyFill="1" applyAlignment="1">
      <alignment vertical="center"/>
    </xf>
    <xf numFmtId="0" fontId="3" fillId="0" borderId="0" xfId="11" applyFont="1" applyBorder="1" applyAlignment="1">
      <alignment vertical="center"/>
    </xf>
    <xf numFmtId="0" fontId="14" fillId="0" borderId="0" xfId="1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0" fillId="4" borderId="11" xfId="0" applyFill="1" applyBorder="1"/>
    <xf numFmtId="0" fontId="0" fillId="5" borderId="11" xfId="0" applyFill="1" applyBorder="1"/>
    <xf numFmtId="0" fontId="0" fillId="6" borderId="11" xfId="0" applyFill="1" applyBorder="1"/>
    <xf numFmtId="0" fontId="0" fillId="7" borderId="11" xfId="0" applyFill="1" applyBorder="1"/>
    <xf numFmtId="0" fontId="0" fillId="0" borderId="11" xfId="0" applyBorder="1"/>
    <xf numFmtId="0" fontId="37" fillId="8" borderId="11" xfId="0" applyFont="1" applyFill="1" applyBorder="1"/>
    <xf numFmtId="0" fontId="27" fillId="4" borderId="11" xfId="0" applyFont="1" applyFill="1" applyBorder="1"/>
    <xf numFmtId="0" fontId="27" fillId="5" borderId="11" xfId="0" applyFont="1" applyFill="1" applyBorder="1"/>
    <xf numFmtId="3" fontId="0" fillId="0" borderId="0" xfId="0" applyNumberFormat="1"/>
    <xf numFmtId="0" fontId="17" fillId="0" borderId="0" xfId="10" applyFont="1" applyAlignment="1">
      <alignment horizontal="center" vertical="center"/>
    </xf>
    <xf numFmtId="0" fontId="41" fillId="0" borderId="0" xfId="11" applyFont="1" applyBorder="1" applyAlignment="1">
      <alignment horizontal="center" vertical="center"/>
    </xf>
    <xf numFmtId="0" fontId="17" fillId="0" borderId="12" xfId="1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0" xfId="1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3" fontId="40" fillId="0" borderId="0" xfId="1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 wrapText="1"/>
    </xf>
    <xf numFmtId="3" fontId="41" fillId="0" borderId="0" xfId="11" applyNumberFormat="1" applyFont="1" applyBorder="1" applyAlignment="1">
      <alignment horizontal="right" vertical="center"/>
    </xf>
    <xf numFmtId="0" fontId="17" fillId="0" borderId="0" xfId="11" applyFont="1" applyAlignment="1">
      <alignment vertical="center"/>
    </xf>
    <xf numFmtId="0" fontId="22" fillId="0" borderId="0" xfId="10" applyFont="1" applyFill="1" applyBorder="1" applyAlignment="1">
      <alignment vertical="center" readingOrder="1"/>
    </xf>
    <xf numFmtId="3" fontId="0" fillId="0" borderId="0" xfId="0" applyNumberFormat="1" applyBorder="1"/>
    <xf numFmtId="0" fontId="7" fillId="0" borderId="0" xfId="11" applyFont="1" applyAlignment="1">
      <alignment vertical="center"/>
    </xf>
    <xf numFmtId="0" fontId="13" fillId="0" borderId="0" xfId="11" applyFont="1" applyAlignment="1">
      <alignment vertical="center"/>
    </xf>
    <xf numFmtId="0" fontId="0" fillId="0" borderId="0" xfId="0"/>
    <xf numFmtId="3" fontId="0" fillId="0" borderId="0" xfId="0" applyNumberFormat="1" applyAlignment="1">
      <alignment vertical="center"/>
    </xf>
    <xf numFmtId="0" fontId="13" fillId="0" borderId="0" xfId="11" applyFont="1" applyFill="1" applyAlignment="1">
      <alignment vertical="center"/>
    </xf>
    <xf numFmtId="0" fontId="17" fillId="0" borderId="0" xfId="11" applyFont="1" applyFill="1" applyBorder="1" applyAlignment="1">
      <alignment vertical="center"/>
    </xf>
    <xf numFmtId="0" fontId="22" fillId="0" borderId="0" xfId="11" applyFont="1" applyFill="1" applyBorder="1" applyAlignment="1">
      <alignment horizontal="left" vertical="center"/>
    </xf>
    <xf numFmtId="0" fontId="30" fillId="0" borderId="0" xfId="11" applyFont="1" applyFill="1" applyBorder="1" applyAlignment="1">
      <alignment vertical="center" readingOrder="2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0" xfId="11" applyFont="1" applyFill="1" applyBorder="1" applyAlignment="1">
      <alignment vertical="center"/>
    </xf>
    <xf numFmtId="0" fontId="29" fillId="0" borderId="0" xfId="11" applyFont="1" applyFill="1" applyBorder="1" applyAlignment="1">
      <alignment vertical="center"/>
    </xf>
    <xf numFmtId="0" fontId="44" fillId="0" borderId="0" xfId="11" applyFont="1" applyAlignment="1">
      <alignment vertical="center"/>
    </xf>
    <xf numFmtId="0" fontId="45" fillId="0" borderId="0" xfId="1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0" fontId="17" fillId="0" borderId="0" xfId="11" applyFont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" fillId="0" borderId="0" xfId="10" applyFont="1" applyAlignment="1">
      <alignment vertical="center"/>
    </xf>
    <xf numFmtId="0" fontId="22" fillId="0" borderId="0" xfId="11" applyFont="1" applyFill="1" applyBorder="1" applyAlignment="1">
      <alignment vertical="center"/>
    </xf>
    <xf numFmtId="3" fontId="30" fillId="0" borderId="0" xfId="11" applyNumberFormat="1" applyFont="1" applyFill="1" applyBorder="1" applyAlignment="1">
      <alignment vertical="center" readingOrder="2"/>
    </xf>
    <xf numFmtId="3" fontId="17" fillId="0" borderId="0" xfId="10" applyNumberFormat="1" applyFont="1" applyAlignment="1">
      <alignment horizontal="center" vertical="center"/>
    </xf>
    <xf numFmtId="0" fontId="49" fillId="0" borderId="0" xfId="11" applyFont="1" applyFill="1" applyBorder="1" applyAlignment="1">
      <alignment horizontal="left" vertical="center" indent="1"/>
    </xf>
    <xf numFmtId="3" fontId="20" fillId="0" borderId="0" xfId="10" applyNumberFormat="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 wrapText="1"/>
    </xf>
    <xf numFmtId="0" fontId="30" fillId="0" borderId="0" xfId="11" applyFont="1" applyFill="1" applyBorder="1" applyAlignment="1">
      <alignment horizontal="right" vertical="center" readingOrder="2"/>
    </xf>
    <xf numFmtId="0" fontId="50" fillId="0" borderId="0" xfId="11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Border="1"/>
    <xf numFmtId="0" fontId="51" fillId="10" borderId="22" xfId="0" applyFont="1" applyFill="1" applyBorder="1" applyAlignment="1">
      <alignment horizontal="center" vertical="center"/>
    </xf>
    <xf numFmtId="0" fontId="51" fillId="10" borderId="23" xfId="0" applyFont="1" applyFill="1" applyBorder="1" applyAlignment="1">
      <alignment horizontal="center" vertical="center"/>
    </xf>
    <xf numFmtId="0" fontId="51" fillId="10" borderId="22" xfId="0" applyFont="1" applyFill="1" applyBorder="1" applyAlignment="1">
      <alignment horizontal="center" vertical="center" wrapText="1"/>
    </xf>
    <xf numFmtId="3" fontId="52" fillId="0" borderId="0" xfId="11" applyNumberFormat="1" applyFont="1" applyBorder="1" applyAlignment="1">
      <alignment horizontal="right" vertical="center"/>
    </xf>
    <xf numFmtId="3" fontId="52" fillId="0" borderId="0" xfId="11" applyNumberFormat="1" applyFont="1" applyFill="1" applyBorder="1" applyAlignment="1">
      <alignment horizontal="right" vertical="center"/>
    </xf>
    <xf numFmtId="0" fontId="52" fillId="0" borderId="0" xfId="0" applyFont="1" applyFill="1" applyBorder="1" applyAlignment="1">
      <alignment vertical="center" wrapText="1" readingOrder="2"/>
    </xf>
    <xf numFmtId="0" fontId="52" fillId="0" borderId="24" xfId="0" applyFont="1" applyFill="1" applyBorder="1" applyAlignment="1">
      <alignment vertical="center" wrapText="1" readingOrder="2"/>
    </xf>
    <xf numFmtId="0" fontId="8" fillId="0" borderId="0" xfId="0" applyFont="1" applyFill="1" applyBorder="1" applyAlignment="1">
      <alignment horizontal="center" vertical="center" wrapText="1" readingOrder="2"/>
    </xf>
    <xf numFmtId="0" fontId="8" fillId="0" borderId="24" xfId="0" applyFont="1" applyFill="1" applyBorder="1" applyAlignment="1">
      <alignment horizontal="center" vertical="center" wrapText="1" readingOrder="2"/>
    </xf>
    <xf numFmtId="0" fontId="10" fillId="0" borderId="0" xfId="0" applyFont="1" applyFill="1" applyBorder="1" applyAlignment="1">
      <alignment vertical="center" readingOrder="2"/>
    </xf>
    <xf numFmtId="0" fontId="53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center" vertical="center"/>
    </xf>
    <xf numFmtId="0" fontId="54" fillId="0" borderId="0" xfId="1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 readingOrder="2"/>
    </xf>
    <xf numFmtId="0" fontId="14" fillId="0" borderId="25" xfId="11" applyFont="1" applyFill="1" applyBorder="1" applyAlignment="1">
      <alignment horizontal="center" vertical="center"/>
    </xf>
    <xf numFmtId="0" fontId="50" fillId="0" borderId="25" xfId="11" applyFont="1" applyFill="1" applyBorder="1" applyAlignment="1">
      <alignment horizontal="center" vertical="center"/>
    </xf>
    <xf numFmtId="3" fontId="52" fillId="0" borderId="25" xfId="11" applyNumberFormat="1" applyFont="1" applyFill="1" applyBorder="1" applyAlignment="1">
      <alignment horizontal="right" vertical="center"/>
    </xf>
    <xf numFmtId="0" fontId="7" fillId="0" borderId="0" xfId="11" applyFont="1" applyBorder="1" applyAlignment="1">
      <alignment horizontal="right" vertical="center" wrapText="1" indent="1"/>
    </xf>
    <xf numFmtId="0" fontId="17" fillId="0" borderId="0" xfId="11" applyFont="1" applyBorder="1" applyAlignment="1">
      <alignment horizontal="left" vertical="center" indent="1"/>
    </xf>
    <xf numFmtId="0" fontId="7" fillId="0" borderId="0" xfId="11" applyFont="1" applyBorder="1" applyAlignment="1">
      <alignment horizontal="right" vertical="center" indent="1"/>
    </xf>
    <xf numFmtId="0" fontId="7" fillId="0" borderId="0" xfId="11" applyFont="1" applyFill="1" applyBorder="1" applyAlignment="1">
      <alignment horizontal="right" vertical="center" indent="1"/>
    </xf>
    <xf numFmtId="0" fontId="17" fillId="0" borderId="0" xfId="11" applyFont="1" applyFill="1" applyBorder="1" applyAlignment="1">
      <alignment horizontal="left" vertical="center" indent="1"/>
    </xf>
    <xf numFmtId="3" fontId="41" fillId="0" borderId="25" xfId="11" applyNumberFormat="1" applyFont="1" applyFill="1" applyBorder="1" applyAlignment="1">
      <alignment horizontal="right" vertical="center"/>
    </xf>
    <xf numFmtId="0" fontId="10" fillId="9" borderId="0" xfId="11" applyFont="1" applyFill="1" applyBorder="1" applyAlignment="1">
      <alignment horizontal="right" vertical="center" readingOrder="2"/>
    </xf>
    <xf numFmtId="0" fontId="22" fillId="9" borderId="0" xfId="11" applyFont="1" applyFill="1" applyBorder="1" applyAlignment="1">
      <alignment vertical="center"/>
    </xf>
    <xf numFmtId="0" fontId="4" fillId="9" borderId="0" xfId="11" applyFont="1" applyFill="1" applyAlignment="1">
      <alignment vertical="center"/>
    </xf>
    <xf numFmtId="0" fontId="0" fillId="9" borderId="0" xfId="0" applyFill="1" applyAlignment="1">
      <alignment vertical="center"/>
    </xf>
    <xf numFmtId="0" fontId="19" fillId="0" borderId="0" xfId="11" applyFont="1" applyFill="1" applyBorder="1" applyAlignment="1">
      <alignment horizontal="right" vertical="center" indent="1"/>
    </xf>
    <xf numFmtId="0" fontId="10" fillId="9" borderId="0" xfId="10" applyFont="1" applyFill="1" applyBorder="1" applyAlignment="1">
      <alignment horizontal="right" vertical="center"/>
    </xf>
    <xf numFmtId="0" fontId="21" fillId="9" borderId="0" xfId="10" applyFont="1" applyFill="1" applyAlignment="1">
      <alignment vertical="center"/>
    </xf>
    <xf numFmtId="0" fontId="21" fillId="9" borderId="0" xfId="10" applyFont="1" applyFill="1" applyBorder="1" applyAlignment="1">
      <alignment vertical="center"/>
    </xf>
    <xf numFmtId="0" fontId="19" fillId="0" borderId="25" xfId="11" applyFont="1" applyFill="1" applyBorder="1" applyAlignment="1">
      <alignment horizontal="right" vertical="center" indent="1"/>
    </xf>
    <xf numFmtId="0" fontId="56" fillId="10" borderId="26" xfId="11" applyFont="1" applyFill="1" applyBorder="1" applyAlignment="1">
      <alignment vertical="center"/>
    </xf>
    <xf numFmtId="0" fontId="56" fillId="10" borderId="27" xfId="11" applyFont="1" applyFill="1" applyBorder="1" applyAlignment="1">
      <alignment vertical="center"/>
    </xf>
    <xf numFmtId="0" fontId="57" fillId="10" borderId="23" xfId="11" applyFont="1" applyFill="1" applyBorder="1" applyAlignment="1">
      <alignment horizontal="center" vertical="center" wrapText="1"/>
    </xf>
    <xf numFmtId="0" fontId="58" fillId="10" borderId="22" xfId="11" applyFont="1" applyFill="1" applyBorder="1" applyAlignment="1">
      <alignment horizontal="center" vertical="center" wrapText="1"/>
    </xf>
    <xf numFmtId="0" fontId="57" fillId="10" borderId="26" xfId="11" applyFont="1" applyFill="1" applyBorder="1" applyAlignment="1">
      <alignment vertical="center"/>
    </xf>
    <xf numFmtId="0" fontId="57" fillId="10" borderId="27" xfId="11" applyFont="1" applyFill="1" applyBorder="1" applyAlignment="1">
      <alignment vertical="center"/>
    </xf>
    <xf numFmtId="0" fontId="56" fillId="10" borderId="22" xfId="11" applyFont="1" applyFill="1" applyBorder="1" applyAlignment="1">
      <alignment horizontal="center" vertical="center"/>
    </xf>
    <xf numFmtId="0" fontId="56" fillId="10" borderId="22" xfId="11" applyFont="1" applyFill="1" applyBorder="1" applyAlignment="1">
      <alignment horizontal="center" vertical="center" wrapText="1" readingOrder="1"/>
    </xf>
    <xf numFmtId="0" fontId="57" fillId="10" borderId="22" xfId="1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right" vertical="center" readingOrder="2"/>
    </xf>
    <xf numFmtId="0" fontId="22" fillId="9" borderId="0" xfId="11" applyFont="1" applyFill="1" applyBorder="1" applyAlignment="1">
      <alignment horizontal="left" vertical="center"/>
    </xf>
    <xf numFmtId="0" fontId="56" fillId="10" borderId="22" xfId="11" applyFont="1" applyFill="1" applyBorder="1" applyAlignment="1">
      <alignment horizontal="center" vertical="center" wrapText="1"/>
    </xf>
    <xf numFmtId="3" fontId="52" fillId="0" borderId="0" xfId="10" applyNumberFormat="1" applyFont="1" applyFill="1" applyBorder="1" applyAlignment="1">
      <alignment vertical="center"/>
    </xf>
    <xf numFmtId="0" fontId="14" fillId="0" borderId="28" xfId="11" applyFont="1" applyFill="1" applyBorder="1" applyAlignment="1">
      <alignment horizontal="center" vertical="center"/>
    </xf>
    <xf numFmtId="3" fontId="41" fillId="0" borderId="28" xfId="11" applyNumberFormat="1" applyFont="1" applyFill="1" applyBorder="1" applyAlignment="1">
      <alignment horizontal="right" vertical="center"/>
    </xf>
    <xf numFmtId="0" fontId="50" fillId="0" borderId="28" xfId="11" applyFont="1" applyFill="1" applyBorder="1" applyAlignment="1">
      <alignment horizontal="center" vertical="center"/>
    </xf>
    <xf numFmtId="3" fontId="52" fillId="0" borderId="28" xfId="11" applyNumberFormat="1" applyFont="1" applyFill="1" applyBorder="1" applyAlignment="1">
      <alignment horizontal="right" vertical="center"/>
    </xf>
    <xf numFmtId="0" fontId="7" fillId="0" borderId="29" xfId="11" applyFont="1" applyBorder="1" applyAlignment="1">
      <alignment horizontal="center" vertical="center"/>
    </xf>
    <xf numFmtId="3" fontId="52" fillId="0" borderId="29" xfId="11" applyNumberFormat="1" applyFont="1" applyFill="1" applyBorder="1" applyAlignment="1">
      <alignment horizontal="right" vertical="center"/>
    </xf>
    <xf numFmtId="0" fontId="17" fillId="0" borderId="29" xfId="11" applyFont="1" applyBorder="1" applyAlignment="1">
      <alignment horizontal="center" vertical="center"/>
    </xf>
    <xf numFmtId="0" fontId="12" fillId="0" borderId="28" xfId="11" applyFont="1" applyFill="1" applyBorder="1" applyAlignment="1">
      <alignment horizontal="center" vertical="center"/>
    </xf>
    <xf numFmtId="3" fontId="40" fillId="0" borderId="28" xfId="11" applyNumberFormat="1" applyFont="1" applyFill="1" applyBorder="1" applyAlignment="1">
      <alignment horizontal="right" vertical="center"/>
    </xf>
    <xf numFmtId="0" fontId="54" fillId="0" borderId="28" xfId="11" applyFont="1" applyFill="1" applyBorder="1" applyAlignment="1">
      <alignment horizontal="center" vertical="center"/>
    </xf>
    <xf numFmtId="0" fontId="4" fillId="9" borderId="0" xfId="11" applyFill="1" applyAlignment="1">
      <alignment vertical="center"/>
    </xf>
    <xf numFmtId="0" fontId="10" fillId="9" borderId="0" xfId="11" applyFont="1" applyFill="1" applyBorder="1" applyAlignment="1">
      <alignment horizontal="right" vertical="center"/>
    </xf>
    <xf numFmtId="0" fontId="12" fillId="9" borderId="0" xfId="11" applyFont="1" applyFill="1" applyBorder="1" applyAlignment="1">
      <alignment horizontal="right" vertical="center"/>
    </xf>
    <xf numFmtId="0" fontId="3" fillId="0" borderId="0" xfId="11" applyFont="1" applyBorder="1" applyAlignment="1">
      <alignment horizontal="right" vertical="center" indent="1"/>
    </xf>
    <xf numFmtId="0" fontId="59" fillId="0" borderId="29" xfId="11" applyFont="1" applyBorder="1" applyAlignment="1">
      <alignment horizontal="center" vertical="center"/>
    </xf>
    <xf numFmtId="0" fontId="52" fillId="0" borderId="0" xfId="11" applyFont="1" applyFill="1" applyBorder="1" applyAlignment="1">
      <alignment horizontal="right" vertical="center"/>
    </xf>
    <xf numFmtId="3" fontId="60" fillId="0" borderId="0" xfId="0" applyNumberFormat="1" applyFont="1" applyBorder="1" applyAlignment="1">
      <alignment vertical="center"/>
    </xf>
    <xf numFmtId="3" fontId="60" fillId="0" borderId="0" xfId="0" applyNumberFormat="1" applyFont="1" applyFill="1" applyBorder="1" applyAlignment="1">
      <alignment vertical="center"/>
    </xf>
    <xf numFmtId="3" fontId="52" fillId="0" borderId="0" xfId="0" applyNumberFormat="1" applyFont="1" applyFill="1" applyBorder="1" applyAlignment="1">
      <alignment vertical="center"/>
    </xf>
    <xf numFmtId="0" fontId="52" fillId="0" borderId="29" xfId="11" applyFont="1" applyFill="1" applyBorder="1" applyAlignment="1">
      <alignment horizontal="right" vertical="center"/>
    </xf>
    <xf numFmtId="3" fontId="60" fillId="0" borderId="29" xfId="0" applyNumberFormat="1" applyFont="1" applyBorder="1" applyAlignment="1">
      <alignment vertical="center"/>
    </xf>
    <xf numFmtId="0" fontId="61" fillId="10" borderId="22" xfId="11" applyFont="1" applyFill="1" applyBorder="1" applyAlignment="1">
      <alignment horizontal="center" vertical="center" wrapText="1"/>
    </xf>
    <xf numFmtId="0" fontId="5" fillId="9" borderId="0" xfId="10" applyFill="1" applyAlignment="1">
      <alignment vertical="center"/>
    </xf>
    <xf numFmtId="3" fontId="52" fillId="0" borderId="0" xfId="0" applyNumberFormat="1" applyFont="1" applyBorder="1" applyAlignment="1">
      <alignment vertical="center"/>
    </xf>
    <xf numFmtId="0" fontId="22" fillId="9" borderId="0" xfId="10" applyFont="1" applyFill="1" applyBorder="1" applyAlignment="1">
      <alignment vertical="center" readingOrder="1"/>
    </xf>
    <xf numFmtId="0" fontId="62" fillId="10" borderId="23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0" fontId="18" fillId="9" borderId="0" xfId="0" applyFont="1" applyFill="1" applyAlignment="1">
      <alignment horizontal="center" vertical="center" wrapText="1"/>
    </xf>
    <xf numFmtId="0" fontId="63" fillId="10" borderId="22" xfId="0" applyFont="1" applyFill="1" applyBorder="1" applyAlignment="1">
      <alignment horizontal="center" vertical="center" wrapText="1" readingOrder="2"/>
    </xf>
    <xf numFmtId="0" fontId="64" fillId="10" borderId="22" xfId="0" applyFont="1" applyFill="1" applyBorder="1" applyAlignment="1">
      <alignment horizontal="center" vertical="center" wrapText="1" readingOrder="1"/>
    </xf>
    <xf numFmtId="0" fontId="38" fillId="0" borderId="0" xfId="0" applyFont="1" applyBorder="1" applyAlignment="1">
      <alignment vertical="center" wrapText="1"/>
    </xf>
    <xf numFmtId="0" fontId="59" fillId="0" borderId="0" xfId="0" applyFont="1" applyBorder="1" applyAlignment="1">
      <alignment horizontal="right" vertical="center" wrapText="1" indent="1" readingOrder="2"/>
    </xf>
    <xf numFmtId="0" fontId="59" fillId="0" borderId="0" xfId="6" applyFont="1" applyFill="1" applyBorder="1" applyAlignment="1" applyProtection="1">
      <alignment horizontal="center" vertical="center" wrapText="1" readingOrder="1"/>
    </xf>
    <xf numFmtId="0" fontId="59" fillId="0" borderId="0" xfId="0" applyFont="1" applyFill="1" applyBorder="1" applyAlignment="1">
      <alignment horizontal="left" vertical="center" wrapText="1" inden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0" xfId="0" applyFont="1" applyBorder="1" applyAlignment="1">
      <alignment horizontal="left" vertical="center" wrapText="1" indent="1" readingOrder="1"/>
    </xf>
    <xf numFmtId="0" fontId="59" fillId="0" borderId="0" xfId="0" applyFont="1" applyFill="1" applyBorder="1" applyAlignment="1">
      <alignment horizontal="right" vertical="center" wrapText="1" indent="1" readingOrder="2"/>
    </xf>
    <xf numFmtId="0" fontId="65" fillId="0" borderId="0" xfId="0" applyFont="1" applyBorder="1" applyAlignment="1">
      <alignment horizontal="left" vertical="center" wrapText="1" indent="1" readingOrder="1"/>
    </xf>
    <xf numFmtId="0" fontId="66" fillId="0" borderId="0" xfId="0" applyFont="1" applyFill="1" applyBorder="1" applyAlignment="1">
      <alignment horizontal="right" vertical="center" wrapText="1" indent="1" readingOrder="2"/>
    </xf>
    <xf numFmtId="0" fontId="66" fillId="0" borderId="25" xfId="0" applyFont="1" applyFill="1" applyBorder="1" applyAlignment="1">
      <alignment horizontal="right" vertical="center" wrapText="1" indent="1" readingOrder="2"/>
    </xf>
    <xf numFmtId="0" fontId="59" fillId="0" borderId="25" xfId="6" applyFont="1" applyFill="1" applyBorder="1" applyAlignment="1" applyProtection="1">
      <alignment horizontal="center" vertical="center" wrapText="1" readingOrder="1"/>
    </xf>
    <xf numFmtId="0" fontId="59" fillId="0" borderId="25" xfId="0" applyFont="1" applyFill="1" applyBorder="1" applyAlignment="1">
      <alignment horizontal="left" vertical="center" wrapText="1" indent="1" readingOrder="1"/>
    </xf>
    <xf numFmtId="0" fontId="57" fillId="10" borderId="22" xfId="11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vertical="center"/>
    </xf>
    <xf numFmtId="0" fontId="63" fillId="10" borderId="27" xfId="0" applyFont="1" applyFill="1" applyBorder="1" applyAlignment="1">
      <alignment horizontal="center" vertical="center" wrapText="1" readingOrder="2"/>
    </xf>
    <xf numFmtId="0" fontId="64" fillId="10" borderId="26" xfId="0" applyFont="1" applyFill="1" applyBorder="1" applyAlignment="1">
      <alignment horizontal="center" vertical="center" wrapText="1" readingOrder="1"/>
    </xf>
    <xf numFmtId="0" fontId="2" fillId="9" borderId="0" xfId="0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center" vertical="center"/>
    </xf>
    <xf numFmtId="0" fontId="17" fillId="0" borderId="0" xfId="11" applyFont="1" applyFill="1" applyBorder="1" applyAlignment="1">
      <alignment horizontal="left" vertical="center" wrapText="1"/>
    </xf>
    <xf numFmtId="0" fontId="7" fillId="0" borderId="0" xfId="11" applyFont="1" applyFill="1" applyBorder="1" applyAlignment="1">
      <alignment horizontal="right" vertical="center" wrapText="1"/>
    </xf>
    <xf numFmtId="0" fontId="7" fillId="9" borderId="0" xfId="11" applyFont="1" applyFill="1" applyAlignment="1">
      <alignment horizontal="center" vertical="center"/>
    </xf>
    <xf numFmtId="0" fontId="17" fillId="9" borderId="0" xfId="11" applyFont="1" applyFill="1" applyAlignment="1">
      <alignment horizontal="center" vertical="center"/>
    </xf>
    <xf numFmtId="0" fontId="67" fillId="10" borderId="23" xfId="0" applyFont="1" applyFill="1" applyBorder="1" applyAlignment="1">
      <alignment horizontal="center" vertical="center"/>
    </xf>
    <xf numFmtId="0" fontId="67" fillId="10" borderId="22" xfId="0" applyFont="1" applyFill="1" applyBorder="1" applyAlignment="1">
      <alignment horizontal="center" vertical="center"/>
    </xf>
    <xf numFmtId="0" fontId="51" fillId="10" borderId="23" xfId="0" applyFont="1" applyFill="1" applyBorder="1" applyAlignment="1">
      <alignment horizontal="center" vertical="center"/>
    </xf>
    <xf numFmtId="0" fontId="51" fillId="1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readingOrder="2"/>
    </xf>
    <xf numFmtId="0" fontId="8" fillId="0" borderId="24" xfId="0" applyFont="1" applyFill="1" applyBorder="1" applyAlignment="1">
      <alignment horizontal="left" vertical="center" wrapText="1" readingOrder="2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24" xfId="0" applyFont="1" applyFill="1" applyBorder="1" applyAlignment="1">
      <alignment horizontal="right" vertical="center" wrapText="1" readingOrder="2"/>
    </xf>
    <xf numFmtId="0" fontId="17" fillId="0" borderId="0" xfId="10" applyFont="1" applyBorder="1" applyAlignment="1">
      <alignment horizontal="left" vertical="center"/>
    </xf>
    <xf numFmtId="0" fontId="7" fillId="0" borderId="0" xfId="10" applyFont="1" applyBorder="1" applyAlignment="1">
      <alignment horizontal="right" vertical="center"/>
    </xf>
    <xf numFmtId="0" fontId="68" fillId="9" borderId="0" xfId="10" applyFont="1" applyFill="1" applyAlignment="1">
      <alignment horizontal="center" vertical="center" wrapText="1"/>
    </xf>
    <xf numFmtId="0" fontId="3" fillId="0" borderId="28" xfId="1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center"/>
    </xf>
    <xf numFmtId="0" fontId="3" fillId="0" borderId="25" xfId="11" applyFont="1" applyBorder="1" applyAlignment="1">
      <alignment horizontal="center" vertical="center"/>
    </xf>
    <xf numFmtId="0" fontId="17" fillId="0" borderId="28" xfId="11" applyFont="1" applyBorder="1" applyAlignment="1">
      <alignment horizontal="center" vertical="center"/>
    </xf>
    <xf numFmtId="0" fontId="17" fillId="0" borderId="0" xfId="11" applyFont="1" applyBorder="1" applyAlignment="1">
      <alignment horizontal="center" vertical="center"/>
    </xf>
    <xf numFmtId="0" fontId="17" fillId="0" borderId="25" xfId="11" applyFont="1" applyBorder="1" applyAlignment="1">
      <alignment horizontal="center" vertical="center"/>
    </xf>
    <xf numFmtId="0" fontId="10" fillId="9" borderId="0" xfId="0" applyFont="1" applyFill="1" applyBorder="1" applyAlignment="1">
      <alignment horizontal="right" vertical="center" readingOrder="2"/>
    </xf>
    <xf numFmtId="0" fontId="22" fillId="9" borderId="0" xfId="11" applyFont="1" applyFill="1" applyBorder="1" applyAlignment="1">
      <alignment horizontal="left" vertical="center"/>
    </xf>
    <xf numFmtId="0" fontId="7" fillId="9" borderId="0" xfId="10" applyFont="1" applyFill="1" applyAlignment="1">
      <alignment horizontal="center" vertical="center"/>
    </xf>
    <xf numFmtId="0" fontId="7" fillId="0" borderId="0" xfId="11" applyFont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center" vertical="center"/>
    </xf>
    <xf numFmtId="0" fontId="7" fillId="0" borderId="0" xfId="11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7" fillId="0" borderId="28" xfId="11" applyFont="1" applyBorder="1" applyAlignment="1">
      <alignment horizontal="center" vertical="center"/>
    </xf>
    <xf numFmtId="0" fontId="7" fillId="0" borderId="25" xfId="11" applyFont="1" applyBorder="1" applyAlignment="1">
      <alignment horizontal="center" vertical="center"/>
    </xf>
    <xf numFmtId="0" fontId="15" fillId="9" borderId="0" xfId="0" applyFont="1" applyFill="1" applyBorder="1" applyAlignment="1">
      <alignment horizontal="right" vertical="center" readingOrder="2"/>
    </xf>
    <xf numFmtId="0" fontId="51" fillId="10" borderId="30" xfId="0" applyFont="1" applyFill="1" applyBorder="1" applyAlignment="1">
      <alignment horizontal="center" vertical="center"/>
    </xf>
    <xf numFmtId="0" fontId="51" fillId="10" borderId="31" xfId="0" applyFont="1" applyFill="1" applyBorder="1" applyAlignment="1">
      <alignment horizontal="center" vertical="center"/>
    </xf>
    <xf numFmtId="0" fontId="51" fillId="10" borderId="26" xfId="0" applyFont="1" applyFill="1" applyBorder="1" applyAlignment="1">
      <alignment horizontal="center" vertical="center" wrapText="1"/>
    </xf>
    <xf numFmtId="0" fontId="51" fillId="10" borderId="27" xfId="0" applyFont="1" applyFill="1" applyBorder="1" applyAlignment="1">
      <alignment horizontal="center" vertical="center" wrapText="1"/>
    </xf>
    <xf numFmtId="0" fontId="17" fillId="9" borderId="0" xfId="10" applyFont="1" applyFill="1" applyAlignment="1">
      <alignment horizontal="center" vertical="center"/>
    </xf>
    <xf numFmtId="0" fontId="22" fillId="0" borderId="0" xfId="11" applyFont="1" applyFill="1" applyBorder="1" applyAlignment="1">
      <alignment horizontal="center" vertical="center"/>
    </xf>
    <xf numFmtId="0" fontId="7" fillId="9" borderId="0" xfId="11" applyFont="1" applyFill="1" applyBorder="1" applyAlignment="1">
      <alignment horizontal="center" vertical="center"/>
    </xf>
    <xf numFmtId="0" fontId="41" fillId="9" borderId="0" xfId="11" applyFont="1" applyFill="1" applyBorder="1" applyAlignment="1">
      <alignment horizontal="center" vertical="center" wrapText="1"/>
    </xf>
    <xf numFmtId="0" fontId="56" fillId="10" borderId="32" xfId="11" applyFont="1" applyFill="1" applyBorder="1" applyAlignment="1">
      <alignment horizontal="center" vertical="center"/>
    </xf>
    <xf numFmtId="0" fontId="56" fillId="10" borderId="23" xfId="11" applyFont="1" applyFill="1" applyBorder="1" applyAlignment="1">
      <alignment horizontal="center" vertical="center"/>
    </xf>
    <xf numFmtId="0" fontId="56" fillId="10" borderId="22" xfId="11" applyFont="1" applyFill="1" applyBorder="1" applyAlignment="1">
      <alignment horizontal="center" vertical="center"/>
    </xf>
    <xf numFmtId="0" fontId="57" fillId="10" borderId="32" xfId="11" applyFont="1" applyFill="1" applyBorder="1" applyAlignment="1">
      <alignment horizontal="center" vertical="center"/>
    </xf>
    <xf numFmtId="0" fontId="57" fillId="10" borderId="23" xfId="11" applyFont="1" applyFill="1" applyBorder="1" applyAlignment="1">
      <alignment horizontal="center" vertical="center"/>
    </xf>
    <xf numFmtId="0" fontId="57" fillId="10" borderId="22" xfId="1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57" fillId="10" borderId="22" xfId="11" applyFont="1" applyFill="1" applyBorder="1" applyAlignment="1">
      <alignment horizontal="right" vertical="center"/>
    </xf>
    <xf numFmtId="0" fontId="7" fillId="0" borderId="13" xfId="11" applyFont="1" applyBorder="1" applyAlignment="1">
      <alignment horizontal="right" vertical="center" wrapText="1"/>
    </xf>
    <xf numFmtId="0" fontId="7" fillId="0" borderId="14" xfId="11" applyFont="1" applyBorder="1" applyAlignment="1">
      <alignment horizontal="right" vertical="center" wrapText="1"/>
    </xf>
    <xf numFmtId="0" fontId="7" fillId="0" borderId="15" xfId="11" applyFont="1" applyBorder="1" applyAlignment="1">
      <alignment horizontal="right" vertical="center" wrapText="1"/>
    </xf>
    <xf numFmtId="0" fontId="41" fillId="9" borderId="0" xfId="11" applyFont="1" applyFill="1" applyBorder="1" applyAlignment="1">
      <alignment horizontal="center" vertical="center"/>
    </xf>
    <xf numFmtId="0" fontId="22" fillId="9" borderId="0" xfId="10" applyFont="1" applyFill="1" applyBorder="1" applyAlignment="1">
      <alignment horizontal="left" vertical="center"/>
    </xf>
    <xf numFmtId="0" fontId="56" fillId="10" borderId="27" xfId="11" applyFont="1" applyFill="1" applyBorder="1" applyAlignment="1">
      <alignment horizontal="center" vertical="center"/>
    </xf>
    <xf numFmtId="0" fontId="57" fillId="10" borderId="22" xfId="11" applyFont="1" applyFill="1" applyBorder="1" applyAlignment="1">
      <alignment horizontal="center" vertical="center"/>
    </xf>
    <xf numFmtId="0" fontId="57" fillId="10" borderId="26" xfId="11" applyFont="1" applyFill="1" applyBorder="1" applyAlignment="1">
      <alignment horizontal="center" vertical="center"/>
    </xf>
    <xf numFmtId="0" fontId="56" fillId="10" borderId="27" xfId="11" applyFont="1" applyFill="1" applyBorder="1" applyAlignment="1">
      <alignment horizontal="right" vertical="center"/>
    </xf>
    <xf numFmtId="0" fontId="56" fillId="10" borderId="22" xfId="11" applyFont="1" applyFill="1" applyBorder="1" applyAlignment="1">
      <alignment horizontal="right" vertical="center"/>
    </xf>
    <xf numFmtId="0" fontId="57" fillId="10" borderId="22" xfId="11" applyFont="1" applyFill="1" applyBorder="1" applyAlignment="1">
      <alignment horizontal="left" vertical="center"/>
    </xf>
    <xf numFmtId="0" fontId="57" fillId="10" borderId="26" xfId="11" applyFont="1" applyFill="1" applyBorder="1" applyAlignment="1">
      <alignment horizontal="left" vertical="center"/>
    </xf>
    <xf numFmtId="0" fontId="17" fillId="0" borderId="28" xfId="11" applyFont="1" applyFill="1" applyBorder="1" applyAlignment="1">
      <alignment horizontal="center" vertical="center"/>
    </xf>
    <xf numFmtId="0" fontId="17" fillId="0" borderId="25" xfId="11" applyFont="1" applyFill="1" applyBorder="1" applyAlignment="1">
      <alignment horizontal="center" vertical="center"/>
    </xf>
    <xf numFmtId="0" fontId="17" fillId="0" borderId="0" xfId="11" applyFont="1" applyBorder="1" applyAlignment="1">
      <alignment horizontal="left" vertical="center"/>
    </xf>
    <xf numFmtId="0" fontId="17" fillId="0" borderId="0" xfId="11" applyFont="1" applyFill="1" applyBorder="1" applyAlignment="1">
      <alignment horizontal="lef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0" xfId="11" applyFont="1" applyBorder="1" applyAlignment="1">
      <alignment horizontal="right" vertical="center" wrapText="1"/>
    </xf>
    <xf numFmtId="0" fontId="7" fillId="0" borderId="0" xfId="11" applyFont="1" applyBorder="1" applyAlignment="1">
      <alignment horizontal="right" vertical="center"/>
    </xf>
    <xf numFmtId="0" fontId="17" fillId="9" borderId="0" xfId="1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69" fillId="9" borderId="0" xfId="11" applyFont="1" applyFill="1" applyAlignment="1">
      <alignment horizontal="center" vertical="center"/>
    </xf>
    <xf numFmtId="0" fontId="68" fillId="9" borderId="0" xfId="11" applyFont="1" applyFill="1" applyBorder="1" applyAlignment="1">
      <alignment horizontal="center" vertical="center"/>
    </xf>
    <xf numFmtId="0" fontId="3" fillId="9" borderId="0" xfId="11" applyFont="1" applyFill="1" applyAlignment="1">
      <alignment horizontal="center" vertical="center"/>
    </xf>
    <xf numFmtId="0" fontId="70" fillId="10" borderId="26" xfId="0" applyFont="1" applyFill="1" applyBorder="1" applyAlignment="1">
      <alignment horizontal="center" vertical="center"/>
    </xf>
    <xf numFmtId="0" fontId="62" fillId="10" borderId="23" xfId="0" applyFont="1" applyFill="1" applyBorder="1" applyAlignment="1">
      <alignment horizontal="center" vertical="center"/>
    </xf>
    <xf numFmtId="0" fontId="71" fillId="10" borderId="22" xfId="0" applyFont="1" applyFill="1" applyBorder="1" applyAlignment="1">
      <alignment horizontal="center" vertical="center"/>
    </xf>
    <xf numFmtId="0" fontId="72" fillId="10" borderId="22" xfId="0" applyFont="1" applyFill="1" applyBorder="1" applyAlignment="1">
      <alignment horizontal="center" vertical="center"/>
    </xf>
    <xf numFmtId="0" fontId="62" fillId="10" borderId="27" xfId="0" applyFont="1" applyFill="1" applyBorder="1" applyAlignment="1">
      <alignment horizontal="center" vertical="center"/>
    </xf>
    <xf numFmtId="0" fontId="61" fillId="10" borderId="22" xfId="0" applyFont="1" applyFill="1" applyBorder="1" applyAlignment="1">
      <alignment horizontal="center" vertical="center" wrapText="1"/>
    </xf>
    <xf numFmtId="0" fontId="62" fillId="10" borderId="22" xfId="0" applyFont="1" applyFill="1" applyBorder="1" applyAlignment="1">
      <alignment horizontal="center" vertical="center" wrapText="1"/>
    </xf>
    <xf numFmtId="0" fontId="62" fillId="10" borderId="23" xfId="0" applyFont="1" applyFill="1" applyBorder="1" applyAlignment="1">
      <alignment horizontal="center" vertical="center" wrapText="1"/>
    </xf>
    <xf numFmtId="0" fontId="74" fillId="9" borderId="0" xfId="10" applyFont="1" applyFill="1" applyAlignment="1">
      <alignment horizontal="center" vertical="center"/>
    </xf>
    <xf numFmtId="0" fontId="73" fillId="10" borderId="22" xfId="0" applyFont="1" applyFill="1" applyBorder="1" applyAlignment="1">
      <alignment horizontal="center" vertical="center" wrapText="1"/>
    </xf>
    <xf numFmtId="0" fontId="72" fillId="10" borderId="27" xfId="0" applyFont="1" applyFill="1" applyBorder="1" applyAlignment="1">
      <alignment horizontal="center" vertical="center"/>
    </xf>
    <xf numFmtId="0" fontId="37" fillId="8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0" fillId="0" borderId="25" xfId="0" applyFont="1" applyFill="1" applyBorder="1" applyAlignment="1">
      <alignment vertical="center" wrapText="1" readingOrder="2"/>
    </xf>
  </cellXfs>
  <cellStyles count="15">
    <cellStyle name="Euro" xfId="1"/>
    <cellStyle name="Euro 2" xfId="2"/>
    <cellStyle name="had" xfId="3"/>
    <cellStyle name="had0" xfId="4"/>
    <cellStyle name="Had2" xfId="5"/>
    <cellStyle name="Hyperlink" xfId="6" builtinId="8"/>
    <cellStyle name="Normal" xfId="0" builtinId="0"/>
    <cellStyle name="Normal 2" xfId="7"/>
    <cellStyle name="Normal 3" xfId="8"/>
    <cellStyle name="Normal 4" xfId="9"/>
    <cellStyle name="Normal_Copy_of_ch13-Education2008" xfId="10"/>
    <cellStyle name="Normal_Copy_of_ch13-Education2008 2" xfId="11"/>
    <cellStyle name="Percent 2" xfId="12"/>
    <cellStyle name="عملة [0]_alkas2000c" xfId="13"/>
    <cellStyle name="عملة_alkas2000c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50" b="1"/>
              <a:t>عدد </a:t>
            </a:r>
            <a:r>
              <a:rPr lang="en-US" sz="1050" b="1"/>
              <a:t>Number</a:t>
            </a:r>
          </a:p>
        </c:rich>
      </c:tx>
      <c:layout>
        <c:manualLayout>
          <c:xMode val="edge"/>
          <c:yMode val="edge"/>
          <c:x val="0.88789374188351722"/>
          <c:y val="2.28244269466316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'2'!$C$45</c:f>
              <c:strCache>
                <c:ptCount val="1"/>
                <c:pt idx="0">
                  <c:v>المدارس Schools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35000">
                  <a:schemeClr val="accent2">
                    <a:lumMod val="0"/>
                    <a:lumOff val="100000"/>
                  </a:schemeClr>
                </a:gs>
                <a:gs pos="100000">
                  <a:schemeClr val="accent2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'2'!$B$46:$B$52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'2'!$C$46:$C$52</c:f>
              <c:numCache>
                <c:formatCode>#,##0</c:formatCode>
                <c:ptCount val="7"/>
                <c:pt idx="0">
                  <c:v>255</c:v>
                </c:pt>
                <c:pt idx="1">
                  <c:v>79</c:v>
                </c:pt>
                <c:pt idx="2">
                  <c:v>126</c:v>
                </c:pt>
                <c:pt idx="3">
                  <c:v>40</c:v>
                </c:pt>
                <c:pt idx="4">
                  <c:v>21</c:v>
                </c:pt>
                <c:pt idx="5">
                  <c:v>62</c:v>
                </c:pt>
                <c:pt idx="6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50823904"/>
        <c:axId val="-1050832064"/>
      </c:barChart>
      <c:catAx>
        <c:axId val="-1050823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32064"/>
        <c:crosses val="autoZero"/>
        <c:auto val="1"/>
        <c:lblAlgn val="ctr"/>
        <c:lblOffset val="100"/>
        <c:noMultiLvlLbl val="0"/>
      </c:catAx>
      <c:valAx>
        <c:axId val="-10508320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2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28623111300282E-3"/>
          <c:y val="6.0408954763007568E-2"/>
          <c:w val="0.89660587912147094"/>
          <c:h val="0.744745081089207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'11'!$C$37</c:f>
              <c:strCache>
                <c:ptCount val="1"/>
                <c:pt idx="0">
                  <c:v>ذكور M</c:v>
                </c:pt>
              </c:strCache>
            </c:strRef>
          </c:tx>
          <c:spPr>
            <a:gradFill flip="none" rotWithShape="1">
              <a:gsLst>
                <a:gs pos="100000">
                  <a:schemeClr val="bg2">
                    <a:lumMod val="75000"/>
                  </a:schemeClr>
                </a:gs>
                <a:gs pos="74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100000">
                  <a:schemeClr val="accent6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-4.5379237505221758E-3"/>
                  <c:y val="-3.0458692663417075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6502171462801381E-3"/>
                  <c:y val="6.68181477315334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'11'!$D$37:$H$37</c:f>
              <c:numCache>
                <c:formatCode>#,##0</c:formatCode>
                <c:ptCount val="5"/>
                <c:pt idx="0">
                  <c:v>17</c:v>
                </c:pt>
                <c:pt idx="1">
                  <c:v>411</c:v>
                </c:pt>
                <c:pt idx="2">
                  <c:v>2236</c:v>
                </c:pt>
                <c:pt idx="3">
                  <c:v>2971</c:v>
                </c:pt>
                <c:pt idx="4">
                  <c:v>109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'11'!$C$38</c:f>
              <c:strCache>
                <c:ptCount val="1"/>
                <c:pt idx="0">
                  <c:v>إناث F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35000">
                  <a:schemeClr val="accent2">
                    <a:lumMod val="0"/>
                    <a:lumOff val="100000"/>
                  </a:schemeClr>
                </a:gs>
                <a:gs pos="100000">
                  <a:schemeClr val="accent2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</c:spPr>
          <c:invertIfNegative val="0"/>
          <c:dLbls>
            <c:dLbl>
              <c:idx val="0"/>
              <c:layout>
                <c:manualLayout>
                  <c:x val="7.2962726506033589E-3"/>
                  <c:y val="9.217722784651906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144530357128781E-3"/>
                  <c:y val="8.585076865391826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366374248264012E-3"/>
                  <c:y val="8.264566929133858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'11'!$D$38:$H$38</c:f>
              <c:numCache>
                <c:formatCode>#,##0</c:formatCode>
                <c:ptCount val="5"/>
                <c:pt idx="0">
                  <c:v>945</c:v>
                </c:pt>
                <c:pt idx="1">
                  <c:v>2310</c:v>
                </c:pt>
                <c:pt idx="2">
                  <c:v>1206</c:v>
                </c:pt>
                <c:pt idx="3">
                  <c:v>1705</c:v>
                </c:pt>
                <c:pt idx="4">
                  <c:v>0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050832608"/>
        <c:axId val="-1050841312"/>
        <c:axId val="0"/>
      </c:bar3DChart>
      <c:catAx>
        <c:axId val="-1050832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41312"/>
        <c:crosses val="autoZero"/>
        <c:auto val="1"/>
        <c:lblAlgn val="ctr"/>
        <c:lblOffset val="100"/>
        <c:noMultiLvlLbl val="0"/>
      </c:catAx>
      <c:valAx>
        <c:axId val="-105084131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2608"/>
        <c:crosses val="min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08079987759389E-3"/>
          <c:y val="5.7271591051118613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'12'!$C$36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4740882614898361E-3"/>
                  <c:y val="4.3457254410362882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656065514333231E-2"/>
                  <c:y val="3.9422311017091793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63795291354347E-7"/>
                  <c:y val="9.03122184353821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94649767874446E-4"/>
                  <c:y val="0.14060171583029721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'12'!$D$35:$H$35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'12'!$D$36:$H$36</c:f>
              <c:numCache>
                <c:formatCode>#,##0</c:formatCode>
                <c:ptCount val="5"/>
                <c:pt idx="0">
                  <c:v>19</c:v>
                </c:pt>
                <c:pt idx="1">
                  <c:v>159</c:v>
                </c:pt>
                <c:pt idx="2">
                  <c:v>518</c:v>
                </c:pt>
                <c:pt idx="3">
                  <c:v>831</c:v>
                </c:pt>
                <c:pt idx="4">
                  <c:v>21</c:v>
                </c:pt>
              </c:numCache>
            </c:numRef>
          </c:val>
        </c:ser>
        <c:ser>
          <c:idx val="1"/>
          <c:order val="1"/>
          <c:tx>
            <c:strRef>
              <c:f>'12'!$C$37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99270405836093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938008875016749E-3"/>
                  <c:y val="7.440122223528022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'12'!$D$35:$H$35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'12'!$D$37:$H$37</c:f>
              <c:numCache>
                <c:formatCode>#,##0</c:formatCode>
                <c:ptCount val="5"/>
                <c:pt idx="0">
                  <c:v>920</c:v>
                </c:pt>
                <c:pt idx="1">
                  <c:v>1936</c:v>
                </c:pt>
                <c:pt idx="2">
                  <c:v>874</c:v>
                </c:pt>
                <c:pt idx="3">
                  <c:v>1129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51104"/>
        <c:axId val="-1050826624"/>
        <c:axId val="-1258155200"/>
      </c:bar3DChart>
      <c:catAx>
        <c:axId val="-10508511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26624"/>
        <c:crosses val="autoZero"/>
        <c:auto val="1"/>
        <c:lblAlgn val="ctr"/>
        <c:lblOffset val="100"/>
        <c:noMultiLvlLbl val="0"/>
      </c:catAx>
      <c:valAx>
        <c:axId val="-105082662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51104"/>
        <c:crosses val="min"/>
        <c:crossBetween val="between"/>
      </c:valAx>
      <c:serAx>
        <c:axId val="-125815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26624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ar-AE" sz="1050" b="1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الإمارة </a:t>
            </a:r>
            <a:r>
              <a:rPr lang="en-US" sz="1050" b="1" i="0" u="none" strike="noStrike" baseline="0">
                <a:solidFill>
                  <a:srgbClr val="333333"/>
                </a:solidFill>
                <a:latin typeface="Calibri"/>
                <a:cs typeface="Times New Roman"/>
              </a:rPr>
              <a:t>Emirate</a:t>
            </a:r>
            <a:endParaRPr lang="ar-AE" sz="1050" b="1" i="0" u="none" strike="noStrike" baseline="0">
              <a:solidFill>
                <a:srgbClr val="333333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86385894327556045"/>
          <c:y val="2.099737532808398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'13'!$C$22</c:f>
              <c:strCache>
                <c:ptCount val="1"/>
                <c:pt idx="0">
                  <c:v>الطلاب Students</c:v>
                </c:pt>
              </c:strCache>
            </c:strRef>
          </c:tx>
          <c:spPr>
            <a:gradFill flip="none" rotWithShape="1">
              <a:gsLst>
                <a:gs pos="47000">
                  <a:schemeClr val="accent2">
                    <a:lumMod val="75000"/>
                  </a:schemeClr>
                </a:gs>
                <a:gs pos="16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92000">
                  <a:schemeClr val="accent6">
                    <a:lumMod val="30000"/>
                    <a:lumOff val="70000"/>
                  </a:schemeClr>
                </a:gs>
              </a:gsLst>
              <a:lin ang="2700000" scaled="1"/>
              <a:tileRect/>
            </a:gra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'13'!$B$23:$B$29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'13'!$C$23:$C$29</c:f>
              <c:numCache>
                <c:formatCode>#,##0</c:formatCode>
                <c:ptCount val="7"/>
                <c:pt idx="0">
                  <c:v>4582</c:v>
                </c:pt>
                <c:pt idx="1">
                  <c:v>804</c:v>
                </c:pt>
                <c:pt idx="2">
                  <c:v>319</c:v>
                </c:pt>
                <c:pt idx="3">
                  <c:v>1163</c:v>
                </c:pt>
                <c:pt idx="4">
                  <c:v>245</c:v>
                </c:pt>
                <c:pt idx="5">
                  <c:v>502</c:v>
                </c:pt>
                <c:pt idx="6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1199919088"/>
        <c:axId val="-1199915280"/>
      </c:barChart>
      <c:catAx>
        <c:axId val="-11999190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199915280"/>
        <c:crosses val="autoZero"/>
        <c:auto val="1"/>
        <c:lblAlgn val="ctr"/>
        <c:lblOffset val="100"/>
        <c:noMultiLvlLbl val="0"/>
      </c:catAx>
      <c:valAx>
        <c:axId val="-119991528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19991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23000">
            <a:schemeClr val="accent6">
              <a:lumMod val="5000"/>
              <a:lumOff val="95000"/>
            </a:schemeClr>
          </a:gs>
          <a:gs pos="74000">
            <a:schemeClr val="accent6">
              <a:lumMod val="45000"/>
              <a:lumOff val="55000"/>
            </a:schemeClr>
          </a:gs>
          <a:gs pos="83000">
            <a:schemeClr val="accent6">
              <a:lumMod val="45000"/>
              <a:lumOff val="55000"/>
            </a:schemeClr>
          </a:gs>
          <a:gs pos="100000">
            <a:schemeClr val="accent6">
              <a:lumMod val="30000"/>
              <a:lumOff val="70000"/>
            </a:schemeClr>
          </a:gs>
        </a:gsLst>
        <a:lin ang="5400000" scaled="1"/>
        <a:tileRect/>
      </a:gradFill>
      <a:round/>
    </a:ln>
    <a:effectLst>
      <a:outerShdw blurRad="50800" dist="50800" dir="5400000" algn="ctr" rotWithShape="0">
        <a:schemeClr val="accent3">
          <a:lumMod val="20000"/>
          <a:lumOff val="80000"/>
          <a:alpha val="59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solidFill>
                  <a:sysClr val="windowText" lastClr="000000"/>
                </a:solidFill>
                <a:effectLst/>
              </a:rPr>
              <a:t>Namber </a:t>
            </a:r>
            <a:r>
              <a:rPr lang="ar-SA" sz="1050" b="1" i="0" baseline="0">
                <a:solidFill>
                  <a:sysClr val="windowText" lastClr="000000"/>
                </a:solidFill>
                <a:effectLst/>
              </a:rPr>
              <a:t>عدد </a:t>
            </a:r>
            <a:endParaRPr lang="ar-AE" sz="105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85949689840861765"/>
          <c:y val="2.777787287458632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'14'!$F$23</c:f>
              <c:strCache>
                <c:ptCount val="1"/>
                <c:pt idx="0">
                  <c:v>مواطنين National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'14'!$E$24:$E$30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'14'!$F$24:$F$30</c:f>
              <c:numCache>
                <c:formatCode>#,##0</c:formatCode>
                <c:ptCount val="7"/>
                <c:pt idx="0" formatCode="General">
                  <c:v>3921</c:v>
                </c:pt>
                <c:pt idx="1">
                  <c:v>966</c:v>
                </c:pt>
                <c:pt idx="2">
                  <c:v>776</c:v>
                </c:pt>
                <c:pt idx="3" formatCode="General">
                  <c:v>329</c:v>
                </c:pt>
                <c:pt idx="4" formatCode="General">
                  <c:v>113</c:v>
                </c:pt>
                <c:pt idx="5" formatCode="General">
                  <c:v>141</c:v>
                </c:pt>
                <c:pt idx="6" formatCode="General">
                  <c:v>161</c:v>
                </c:pt>
              </c:numCache>
            </c:numRef>
          </c:val>
        </c:ser>
        <c:ser>
          <c:idx val="1"/>
          <c:order val="1"/>
          <c:tx>
            <c:strRef>
              <c:f>'14'!$G$23</c:f>
              <c:strCache>
                <c:ptCount val="1"/>
                <c:pt idx="0">
                  <c:v>   غير  مواطنين Non - National     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'14'!$E$24:$E$30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'14'!$G$24:$G$30</c:f>
              <c:numCache>
                <c:formatCode>#,##0</c:formatCode>
                <c:ptCount val="7"/>
                <c:pt idx="0" formatCode="General">
                  <c:v>1481</c:v>
                </c:pt>
                <c:pt idx="1">
                  <c:v>1080</c:v>
                </c:pt>
                <c:pt idx="2">
                  <c:v>543</c:v>
                </c:pt>
                <c:pt idx="3" formatCode="General">
                  <c:v>396</c:v>
                </c:pt>
                <c:pt idx="4" formatCode="General">
                  <c:v>176</c:v>
                </c:pt>
                <c:pt idx="5" formatCode="General">
                  <c:v>70</c:v>
                </c:pt>
                <c:pt idx="6" formatCode="General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99906576"/>
        <c:axId val="-1199920720"/>
      </c:barChart>
      <c:catAx>
        <c:axId val="-11999065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9920720"/>
        <c:crosses val="autoZero"/>
        <c:auto val="1"/>
        <c:lblAlgn val="ctr"/>
        <c:lblOffset val="100"/>
        <c:noMultiLvlLbl val="0"/>
      </c:catAx>
      <c:valAx>
        <c:axId val="-11999207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9906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Namber</a:t>
            </a:r>
            <a:r>
              <a:rPr lang="en-US" sz="1000" b="1" baseline="0">
                <a:solidFill>
                  <a:sysClr val="windowText" lastClr="000000"/>
                </a:solidFill>
              </a:rPr>
              <a:t> </a:t>
            </a:r>
            <a:r>
              <a:rPr lang="ar-SA" sz="1000" b="1" baseline="0">
                <a:solidFill>
                  <a:sysClr val="windowText" lastClr="000000"/>
                </a:solidFill>
              </a:rPr>
              <a:t>عدد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9414766727826744"/>
          <c:y val="2.63075158500629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'15'!$C$23</c:f>
              <c:strCache>
                <c:ptCount val="1"/>
                <c:pt idx="0">
                  <c:v>مواطنين National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gradFill flip="none" rotWithShape="1">
                <a:gsLst>
                  <a:gs pos="0">
                    <a:schemeClr val="accent5">
                      <a:lumMod val="5000"/>
                      <a:lumOff val="95000"/>
                    </a:schemeClr>
                  </a:gs>
                  <a:gs pos="74000">
                    <a:schemeClr val="accent5">
                      <a:lumMod val="45000"/>
                      <a:lumOff val="55000"/>
                    </a:schemeClr>
                  </a:gs>
                  <a:gs pos="83000">
                    <a:schemeClr val="accent5">
                      <a:lumMod val="45000"/>
                      <a:lumOff val="55000"/>
                    </a:schemeClr>
                  </a:gs>
                  <a:gs pos="100000">
                    <a:schemeClr val="accent5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'15'!$B$24:$B$30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'15'!$C$24:$C$30</c:f>
              <c:numCache>
                <c:formatCode>#,##0</c:formatCode>
                <c:ptCount val="7"/>
                <c:pt idx="0" formatCode="General">
                  <c:v>3636</c:v>
                </c:pt>
                <c:pt idx="1">
                  <c:v>1111</c:v>
                </c:pt>
                <c:pt idx="2">
                  <c:v>1014</c:v>
                </c:pt>
                <c:pt idx="3" formatCode="General">
                  <c:v>644</c:v>
                </c:pt>
                <c:pt idx="4" formatCode="General">
                  <c:v>118</c:v>
                </c:pt>
                <c:pt idx="5" formatCode="General">
                  <c:v>458</c:v>
                </c:pt>
                <c:pt idx="6" formatCode="General">
                  <c:v>818</c:v>
                </c:pt>
              </c:numCache>
            </c:numRef>
          </c:val>
        </c:ser>
        <c:ser>
          <c:idx val="1"/>
          <c:order val="1"/>
          <c:tx>
            <c:strRef>
              <c:f>'15'!$D$23</c:f>
              <c:strCache>
                <c:ptCount val="1"/>
                <c:pt idx="0">
                  <c:v>   غير  مواطنين Non - National     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'15'!$B$24:$B$30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'15'!$D$24:$D$30</c:f>
              <c:numCache>
                <c:formatCode>#,##0</c:formatCode>
                <c:ptCount val="7"/>
                <c:pt idx="0" formatCode="General">
                  <c:v>1151</c:v>
                </c:pt>
                <c:pt idx="1">
                  <c:v>448</c:v>
                </c:pt>
                <c:pt idx="2">
                  <c:v>454</c:v>
                </c:pt>
                <c:pt idx="3" formatCode="General">
                  <c:v>633</c:v>
                </c:pt>
                <c:pt idx="4" formatCode="General">
                  <c:v>141</c:v>
                </c:pt>
                <c:pt idx="5" formatCode="General">
                  <c:v>134</c:v>
                </c:pt>
                <c:pt idx="6" formatCode="General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9909296"/>
        <c:axId val="-1199913648"/>
      </c:barChart>
      <c:catAx>
        <c:axId val="-11999092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9913648"/>
        <c:crosses val="autoZero"/>
        <c:auto val="1"/>
        <c:lblAlgn val="ctr"/>
        <c:lblOffset val="100"/>
        <c:noMultiLvlLbl val="0"/>
      </c:catAx>
      <c:valAx>
        <c:axId val="-1199913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9909296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50" b="1"/>
              <a:t>عدد </a:t>
            </a:r>
            <a:r>
              <a:rPr lang="en-US" sz="1050" b="1"/>
              <a:t>Number</a:t>
            </a:r>
          </a:p>
        </c:rich>
      </c:tx>
      <c:layout>
        <c:manualLayout>
          <c:xMode val="edge"/>
          <c:yMode val="edge"/>
          <c:x val="0.85344799315815856"/>
          <c:y val="3.421778160082930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'3'!$C$42</c:f>
              <c:strCache>
                <c:ptCount val="1"/>
                <c:pt idx="0">
                  <c:v>المدارس Schools</c:v>
                </c:pt>
              </c:strCache>
            </c:strRef>
          </c:tx>
          <c:spPr>
            <a:gradFill flip="none" rotWithShape="1">
              <a:gsLst>
                <a:gs pos="50000">
                  <a:srgbClr val="FAF2F2"/>
                </a:gs>
                <a:gs pos="45000">
                  <a:schemeClr val="accent3">
                    <a:lumMod val="20000"/>
                    <a:lumOff val="80000"/>
                  </a:schemeClr>
                </a:gs>
                <a:gs pos="95000">
                  <a:schemeClr val="accent2">
                    <a:lumMod val="0"/>
                    <a:lumOff val="100000"/>
                  </a:schemeClr>
                </a:gs>
                <a:gs pos="56000">
                  <a:schemeClr val="accent2">
                    <a:lumMod val="100000"/>
                  </a:schemeClr>
                </a:gs>
              </a:gsLst>
              <a:path path="circle">
                <a:fillToRect r="100000" b="100000"/>
              </a:path>
              <a:tileRect l="-100000" t="-100000"/>
            </a:gra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'3'!$B$43:$B$49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الفجيـــــــــرة   Fujairah</c:v>
                </c:pt>
                <c:pt idx="6">
                  <c:v>راس الخيمة Ras Al- Khaimah</c:v>
                </c:pt>
              </c:strCache>
            </c:strRef>
          </c:cat>
          <c:val>
            <c:numRef>
              <c:f>'3'!$C$43:$C$49</c:f>
              <c:numCache>
                <c:formatCode>#,##0</c:formatCode>
                <c:ptCount val="7"/>
                <c:pt idx="0">
                  <c:v>186</c:v>
                </c:pt>
                <c:pt idx="1">
                  <c:v>173</c:v>
                </c:pt>
                <c:pt idx="2">
                  <c:v>111</c:v>
                </c:pt>
                <c:pt idx="3">
                  <c:v>30</c:v>
                </c:pt>
                <c:pt idx="4">
                  <c:v>7</c:v>
                </c:pt>
                <c:pt idx="5">
                  <c:v>15</c:v>
                </c:pt>
                <c:pt idx="6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50848928"/>
        <c:axId val="-1050842400"/>
      </c:barChart>
      <c:catAx>
        <c:axId val="-1050848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42400"/>
        <c:crosses val="autoZero"/>
        <c:auto val="1"/>
        <c:lblAlgn val="ctr"/>
        <c:lblOffset val="100"/>
        <c:noMultiLvlLbl val="0"/>
      </c:catAx>
      <c:valAx>
        <c:axId val="-1050842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4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Number</a:t>
            </a:r>
            <a:r>
              <a:rPr lang="en-US" sz="1050" b="1" baseline="0"/>
              <a:t> </a:t>
            </a:r>
            <a:r>
              <a:rPr lang="ar-SA" sz="1050" b="1" baseline="0"/>
              <a:t>عدد </a:t>
            </a:r>
            <a:endParaRPr lang="en-US" sz="1050" b="1"/>
          </a:p>
        </c:rich>
      </c:tx>
      <c:layout>
        <c:manualLayout>
          <c:xMode val="edge"/>
          <c:yMode val="edge"/>
          <c:x val="0.90658837748374232"/>
          <c:y val="3.573244080184799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100000">
                  <a:schemeClr val="bg2">
                    <a:lumMod val="90000"/>
                  </a:schemeClr>
                </a:gs>
                <a:gs pos="92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'4'!$C$20:$G$20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Religious</c:v>
                </c:pt>
              </c:strCache>
            </c:strRef>
          </c:cat>
          <c:val>
            <c:numRef>
              <c:f>'4'!$C$21:$G$21</c:f>
              <c:numCache>
                <c:formatCode>#,##0</c:formatCode>
                <c:ptCount val="5"/>
                <c:pt idx="0">
                  <c:v>1543</c:v>
                </c:pt>
                <c:pt idx="1">
                  <c:v>4460</c:v>
                </c:pt>
                <c:pt idx="2">
                  <c:v>3221</c:v>
                </c:pt>
                <c:pt idx="3">
                  <c:v>2400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50823360"/>
        <c:axId val="-1050835872"/>
      </c:barChart>
      <c:catAx>
        <c:axId val="-10508233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35872"/>
        <c:crosses val="autoZero"/>
        <c:auto val="1"/>
        <c:lblAlgn val="ctr"/>
        <c:lblOffset val="100"/>
        <c:noMultiLvlLbl val="0"/>
      </c:catAx>
      <c:valAx>
        <c:axId val="-1050835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0823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119993065382957E-2"/>
          <c:y val="5.7578311849400016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4719562243502051E-3"/>
                  <c:y val="5.40970564836913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479708162334701E-3"/>
                  <c:y val="6.364359586316627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'5'!$C$21:$F$21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'5'!$C$22:$F$22</c:f>
              <c:numCache>
                <c:formatCode>#,##0</c:formatCode>
                <c:ptCount val="4"/>
                <c:pt idx="0">
                  <c:v>6317</c:v>
                </c:pt>
                <c:pt idx="1">
                  <c:v>13443</c:v>
                </c:pt>
                <c:pt idx="2">
                  <c:v>8005</c:v>
                </c:pt>
                <c:pt idx="3">
                  <c:v>4428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39136"/>
        <c:axId val="-1050843488"/>
        <c:axId val="-1258158944"/>
      </c:bar3DChart>
      <c:catAx>
        <c:axId val="-1050839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43488"/>
        <c:crosses val="autoZero"/>
        <c:auto val="1"/>
        <c:lblAlgn val="ctr"/>
        <c:lblOffset val="100"/>
        <c:noMultiLvlLbl val="0"/>
      </c:catAx>
      <c:valAx>
        <c:axId val="-10508434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9136"/>
        <c:crosses val="min"/>
        <c:crossBetween val="between"/>
      </c:valAx>
      <c:serAx>
        <c:axId val="-1258158944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43488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عدد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Number</a:t>
            </a:r>
          </a:p>
        </c:rich>
      </c:tx>
      <c:layout>
        <c:manualLayout>
          <c:xMode val="edge"/>
          <c:yMode val="edge"/>
          <c:x val="0.90743540995199434"/>
          <c:y val="0.10755615122577762"/>
        </c:manualLayout>
      </c:layout>
      <c:overlay val="0"/>
    </c:title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608422215921068E-2"/>
          <c:y val="4.759875924600334E-2"/>
          <c:w val="0.85972342792331014"/>
          <c:h val="0.7429003101884991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'6'!$F$32:$F$33</c:f>
              <c:strCache>
                <c:ptCount val="2"/>
                <c:pt idx="0">
                  <c:v>مواطنين     Nationality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980132450331126E-3"/>
                  <c:y val="5.680868838763575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60044150110375E-3"/>
                  <c:y val="4.010025062656641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60044150110375E-3"/>
                  <c:y val="6.01503759398495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596026490066289E-2"/>
                  <c:y val="8.02005012531328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80132450331126E-3"/>
                  <c:y val="5.680868838763575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088300220751E-3"/>
                  <c:y val="5.34670008354218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34670008354218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640176600441501E-3"/>
                  <c:y val="4.678362573099414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'6'!$D$34:$E$41</c:f>
              <c:multiLvlStrCache>
                <c:ptCount val="8"/>
                <c:lvl>
                  <c:pt idx="0">
                    <c:v>ذ</c:v>
                  </c:pt>
                  <c:pt idx="1">
                    <c:v>إ</c:v>
                  </c:pt>
                  <c:pt idx="2">
                    <c:v>ذ</c:v>
                  </c:pt>
                  <c:pt idx="3">
                    <c:v>إ</c:v>
                  </c:pt>
                  <c:pt idx="4">
                    <c:v>ذ</c:v>
                  </c:pt>
                  <c:pt idx="5">
                    <c:v>إ</c:v>
                  </c:pt>
                  <c:pt idx="6">
                    <c:v>ذ</c:v>
                  </c:pt>
                  <c:pt idx="7">
                    <c:v>إ</c:v>
                  </c:pt>
                </c:lvl>
                <c:lvl>
                  <c:pt idx="0">
                    <c:v>رياض أطفال  Kindergarten</c:v>
                  </c:pt>
                  <c:pt idx="2">
                    <c:v>   حلقة أولى   First Stage</c:v>
                  </c:pt>
                  <c:pt idx="4">
                    <c:v>حلقة ثانية  Second Stage</c:v>
                  </c:pt>
                  <c:pt idx="6">
                    <c:v>ثانويـــــــــة  Secondary</c:v>
                  </c:pt>
                </c:lvl>
              </c:multiLvlStrCache>
            </c:multiLvlStrRef>
          </c:cat>
          <c:val>
            <c:numRef>
              <c:f>'6'!$F$34:$F$41</c:f>
              <c:numCache>
                <c:formatCode>#,##0</c:formatCode>
                <c:ptCount val="8"/>
                <c:pt idx="0">
                  <c:v>28390</c:v>
                </c:pt>
                <c:pt idx="1">
                  <c:v>27959</c:v>
                </c:pt>
                <c:pt idx="2">
                  <c:v>72446</c:v>
                </c:pt>
                <c:pt idx="3">
                  <c:v>70360</c:v>
                </c:pt>
                <c:pt idx="4">
                  <c:v>48314</c:v>
                </c:pt>
                <c:pt idx="5">
                  <c:v>48431</c:v>
                </c:pt>
                <c:pt idx="6">
                  <c:v>26269</c:v>
                </c:pt>
                <c:pt idx="7">
                  <c:v>28781</c:v>
                </c:pt>
              </c:numCache>
            </c:numRef>
          </c:val>
        </c:ser>
        <c:ser>
          <c:idx val="1"/>
          <c:order val="1"/>
          <c:tx>
            <c:strRef>
              <c:f>'6'!$G$32:$G$33</c:f>
              <c:strCache>
                <c:ptCount val="2"/>
                <c:pt idx="0">
                  <c:v>                غير   مواطنين     Non - Nationality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'6'!$D$34:$E$41</c:f>
              <c:multiLvlStrCache>
                <c:ptCount val="8"/>
                <c:lvl>
                  <c:pt idx="0">
                    <c:v>ذ</c:v>
                  </c:pt>
                  <c:pt idx="1">
                    <c:v>إ</c:v>
                  </c:pt>
                  <c:pt idx="2">
                    <c:v>ذ</c:v>
                  </c:pt>
                  <c:pt idx="3">
                    <c:v>إ</c:v>
                  </c:pt>
                  <c:pt idx="4">
                    <c:v>ذ</c:v>
                  </c:pt>
                  <c:pt idx="5">
                    <c:v>إ</c:v>
                  </c:pt>
                  <c:pt idx="6">
                    <c:v>ذ</c:v>
                  </c:pt>
                  <c:pt idx="7">
                    <c:v>إ</c:v>
                  </c:pt>
                </c:lvl>
                <c:lvl>
                  <c:pt idx="0">
                    <c:v>رياض أطفال  Kindergarten</c:v>
                  </c:pt>
                  <c:pt idx="2">
                    <c:v>   حلقة أولى   First Stage</c:v>
                  </c:pt>
                  <c:pt idx="4">
                    <c:v>حلقة ثانية  Second Stage</c:v>
                  </c:pt>
                  <c:pt idx="6">
                    <c:v>ثانويـــــــــة  Secondary</c:v>
                  </c:pt>
                </c:lvl>
              </c:multiLvlStrCache>
            </c:multiLvlStrRef>
          </c:cat>
          <c:val>
            <c:numRef>
              <c:f>'6'!$G$34:$G$41</c:f>
              <c:numCache>
                <c:formatCode>#,##0</c:formatCode>
                <c:ptCount val="8"/>
                <c:pt idx="0">
                  <c:v>57749</c:v>
                </c:pt>
                <c:pt idx="1">
                  <c:v>54346</c:v>
                </c:pt>
                <c:pt idx="2">
                  <c:v>154409</c:v>
                </c:pt>
                <c:pt idx="3">
                  <c:v>145171</c:v>
                </c:pt>
                <c:pt idx="4">
                  <c:v>91796</c:v>
                </c:pt>
                <c:pt idx="5">
                  <c:v>86775</c:v>
                </c:pt>
                <c:pt idx="6">
                  <c:v>49177</c:v>
                </c:pt>
                <c:pt idx="7">
                  <c:v>47361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42944"/>
        <c:axId val="-1050827168"/>
        <c:axId val="-1258157072"/>
      </c:bar3DChart>
      <c:catAx>
        <c:axId val="-10508429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27168"/>
        <c:crosses val="autoZero"/>
        <c:auto val="1"/>
        <c:lblAlgn val="ctr"/>
        <c:lblOffset val="100"/>
        <c:noMultiLvlLbl val="0"/>
      </c:catAx>
      <c:valAx>
        <c:axId val="-1050827168"/>
        <c:scaling>
          <c:orientation val="minMax"/>
        </c:scaling>
        <c:delete val="0"/>
        <c:axPos val="r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1050842944"/>
        <c:crosses val="min"/>
        <c:crossBetween val="between"/>
      </c:valAx>
      <c:serAx>
        <c:axId val="-125815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2716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599382590129603"/>
          <c:y val="0.94144636175797181"/>
          <c:w val="0.60647937660642159"/>
          <c:h val="4.2712012062322002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340625988526679E-3"/>
          <c:y val="6.0613212822081458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'7'!$C$37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4719562243502051E-3"/>
                  <c:y val="5.40970564836913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479708162334701E-3"/>
                  <c:y val="6.364359586316627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'7'!$D$37:$G$37</c:f>
              <c:numCache>
                <c:formatCode>#,##0</c:formatCode>
                <c:ptCount val="4"/>
                <c:pt idx="0">
                  <c:v>16473</c:v>
                </c:pt>
                <c:pt idx="1">
                  <c:v>49416</c:v>
                </c:pt>
                <c:pt idx="2">
                  <c:v>40094</c:v>
                </c:pt>
                <c:pt idx="3">
                  <c:v>25289</c:v>
                </c:pt>
              </c:numCache>
            </c:numRef>
          </c:val>
        </c:ser>
        <c:ser>
          <c:idx val="1"/>
          <c:order val="1"/>
          <c:tx>
            <c:strRef>
              <c:f>'7'!$C$38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99270405836093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94391244870041E-2"/>
                  <c:y val="4.4550517104216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'7'!$D$38:$G$38</c:f>
              <c:numCache>
                <c:formatCode>#,##0</c:formatCode>
                <c:ptCount val="4"/>
                <c:pt idx="0">
                  <c:v>17541</c:v>
                </c:pt>
                <c:pt idx="1">
                  <c:v>53889</c:v>
                </c:pt>
                <c:pt idx="2">
                  <c:v>44670</c:v>
                </c:pt>
                <c:pt idx="3">
                  <c:v>29831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37504"/>
        <c:axId val="-1050835328"/>
        <c:axId val="-1258148336"/>
      </c:bar3DChart>
      <c:catAx>
        <c:axId val="-1050837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5328"/>
        <c:crosses val="autoZero"/>
        <c:auto val="1"/>
        <c:lblAlgn val="ctr"/>
        <c:lblOffset val="100"/>
        <c:noMultiLvlLbl val="0"/>
      </c:catAx>
      <c:valAx>
        <c:axId val="-105083532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7504"/>
        <c:crosses val="min"/>
        <c:crossBetween val="between"/>
      </c:valAx>
      <c:serAx>
        <c:axId val="-125814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35328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scene3d>
          <a:camera prst="orthographicFront"/>
          <a:lightRig rig="threePt" dir="t"/>
        </a:scene3d>
        <a:sp3d>
          <a:bevelT/>
          <a:bevelB prst="relaxedInset"/>
        </a:sp3d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1.8340044142209501E-2"/>
          <c:y val="6.2962962962962957E-2"/>
          <c:w val="0.95358649789029537"/>
          <c:h val="0.75630701554593627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'8'!$C$39</c:f>
              <c:strCache>
                <c:ptCount val="1"/>
                <c:pt idx="0">
                  <c:v>ذكور 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658227848101266E-2"/>
                  <c:y val="-3.70370370370370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097046413502109E-2"/>
                  <c:y val="-1.111111111111117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987341772151899E-2"/>
                  <c:y val="-1.111111111111111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471012325992E-2"/>
                  <c:y val="-6.7900450176106624E-17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'8'!$D$38:$G$38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حلقة ثانية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'8'!$D$39:$G$39</c:f>
              <c:numCache>
                <c:formatCode>#,##0</c:formatCode>
                <c:ptCount val="4"/>
                <c:pt idx="0">
                  <c:v>69666</c:v>
                </c:pt>
                <c:pt idx="1">
                  <c:v>177439</c:v>
                </c:pt>
                <c:pt idx="2">
                  <c:v>100016</c:v>
                </c:pt>
                <c:pt idx="3">
                  <c:v>50157</c:v>
                </c:pt>
              </c:numCache>
            </c:numRef>
          </c:val>
        </c:ser>
        <c:ser>
          <c:idx val="1"/>
          <c:order val="1"/>
          <c:tx>
            <c:strRef>
              <c:f>'8'!$C$40</c:f>
              <c:strCache>
                <c:ptCount val="1"/>
                <c:pt idx="0">
                  <c:v>إناث  F 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363636363636364E-2"/>
                  <c:y val="-1.111111111111111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1515151515117E-2"/>
                  <c:y val="-1.1111111111111144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'8'!$D$38:$G$38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حلقة ثانية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'8'!$D$40:$G$40</c:f>
              <c:numCache>
                <c:formatCode>#,##0</c:formatCode>
                <c:ptCount val="4"/>
                <c:pt idx="0">
                  <c:v>64764</c:v>
                </c:pt>
                <c:pt idx="1">
                  <c:v>161642</c:v>
                </c:pt>
                <c:pt idx="2">
                  <c:v>90536</c:v>
                </c:pt>
                <c:pt idx="3">
                  <c:v>46311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46752"/>
        <c:axId val="-1050833696"/>
        <c:axId val="0"/>
      </c:bar3DChart>
      <c:catAx>
        <c:axId val="-10508467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3696"/>
        <c:crosses val="autoZero"/>
        <c:auto val="1"/>
        <c:lblAlgn val="ctr"/>
        <c:lblOffset val="100"/>
        <c:noMultiLvlLbl val="0"/>
      </c:catAx>
      <c:valAx>
        <c:axId val="-10508336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050846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367100973364876E-2"/>
          <c:y val="5.0989115871005637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'9'!$C$37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0688731173177345E-4"/>
                  <c:y val="-1.89188851393575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272495086097767E-3"/>
                  <c:y val="-3.023122109736283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'9'!$D$37:$H$37</c:f>
              <c:numCache>
                <c:formatCode>#,##0</c:formatCode>
                <c:ptCount val="5"/>
                <c:pt idx="0">
                  <c:v>17</c:v>
                </c:pt>
                <c:pt idx="1">
                  <c:v>463</c:v>
                </c:pt>
                <c:pt idx="2">
                  <c:v>2604</c:v>
                </c:pt>
                <c:pt idx="3">
                  <c:v>3273</c:v>
                </c:pt>
                <c:pt idx="4" formatCode="General">
                  <c:v>113</c:v>
                </c:pt>
              </c:numCache>
            </c:numRef>
          </c:val>
        </c:ser>
        <c:ser>
          <c:idx val="1"/>
          <c:order val="1"/>
          <c:tx>
            <c:strRef>
              <c:f>'9'!$C$38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69654241650286E-3"/>
                  <c:y val="-1.893388326459192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861371028173048E-3"/>
                  <c:y val="-9.387326584177006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200483347653287E-3"/>
                  <c:y val="-1.2561929758780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923131245365649E-2"/>
                  <c:y val="-3.48146481689789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'9'!$D$38:$H$38</c:f>
              <c:numCache>
                <c:formatCode>#,##0</c:formatCode>
                <c:ptCount val="5"/>
                <c:pt idx="0">
                  <c:v>2350</c:v>
                </c:pt>
                <c:pt idx="1">
                  <c:v>6886</c:v>
                </c:pt>
                <c:pt idx="2">
                  <c:v>3377</c:v>
                </c:pt>
                <c:pt idx="3">
                  <c:v>3994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30432"/>
        <c:axId val="-1050829888"/>
        <c:axId val="-1258155824"/>
      </c:bar3DChart>
      <c:catAx>
        <c:axId val="-10508304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29888"/>
        <c:crosses val="autoZero"/>
        <c:auto val="1"/>
        <c:lblAlgn val="ctr"/>
        <c:lblOffset val="100"/>
        <c:noMultiLvlLbl val="0"/>
      </c:catAx>
      <c:valAx>
        <c:axId val="-10508298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30432"/>
        <c:crosses val="min"/>
        <c:crossBetween val="between"/>
      </c:valAx>
      <c:serAx>
        <c:axId val="-1258155824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2988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957617732338432"/>
          <c:y val="0.8870381075783248"/>
          <c:w val="0.63021445355979711"/>
          <c:h val="0.98135193860261127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62872321140036E-2"/>
          <c:y val="5.7271573447685235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'10'!$C$37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3391974651817171E-4"/>
                  <c:y val="6.477940257467816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542211502842167E-3"/>
                  <c:y val="-9.3723284589426314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041616419568445E-3"/>
                  <c:y val="1.284239470066241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80575063252596E-3"/>
                  <c:y val="3.2883389576301796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'10'!$D$37:$H$37</c:f>
              <c:numCache>
                <c:formatCode>#,##0</c:formatCode>
                <c:ptCount val="5"/>
                <c:pt idx="0">
                  <c:v>0</c:v>
                </c:pt>
                <c:pt idx="1">
                  <c:v>52</c:v>
                </c:pt>
                <c:pt idx="2">
                  <c:v>368</c:v>
                </c:pt>
                <c:pt idx="3">
                  <c:v>302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'10'!$C$38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941130106484435E-3"/>
                  <c:y val="-3.163229596300462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80251905448756E-2"/>
                  <c:y val="-2.208573928258969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124147769817098E-2"/>
                  <c:y val="-1.891113610798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962032899040775E-2"/>
                  <c:y val="-2.52908386451693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'10'!$D$38:$H$38</c:f>
              <c:numCache>
                <c:formatCode>#,##0</c:formatCode>
                <c:ptCount val="5"/>
                <c:pt idx="0">
                  <c:v>1405</c:v>
                </c:pt>
                <c:pt idx="1">
                  <c:v>4576</c:v>
                </c:pt>
                <c:pt idx="2">
                  <c:v>2171</c:v>
                </c:pt>
                <c:pt idx="3">
                  <c:v>2289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-1050828800"/>
        <c:axId val="-1050846208"/>
        <c:axId val="-1258154576"/>
      </c:bar3DChart>
      <c:catAx>
        <c:axId val="-1050828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46208"/>
        <c:crosses val="autoZero"/>
        <c:auto val="1"/>
        <c:lblAlgn val="ctr"/>
        <c:lblOffset val="100"/>
        <c:noMultiLvlLbl val="0"/>
      </c:catAx>
      <c:valAx>
        <c:axId val="-105084620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50828800"/>
        <c:crosses val="min"/>
        <c:crossBetween val="between"/>
      </c:valAx>
      <c:serAx>
        <c:axId val="-125815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-1050846208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2533650</xdr:colOff>
      <xdr:row>0</xdr:row>
      <xdr:rowOff>19050</xdr:rowOff>
    </xdr:from>
    <xdr:to>
      <xdr:col>4</xdr:col>
      <xdr:colOff>9525</xdr:colOff>
      <xdr:row>1</xdr:row>
      <xdr:rowOff>28575</xdr:rowOff>
    </xdr:to>
    <xdr:pic>
      <xdr:nvPicPr>
        <xdr:cNvPr id="832114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43275" y="19050"/>
          <a:ext cx="1524000" cy="514350"/>
        </a:xfrm>
        <a:prstGeom prst="rect">
          <a:avLst/>
        </a:prstGeom>
        <a:solidFill>
          <a:srgbClr val="B68A3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32</xdr:row>
      <xdr:rowOff>9525</xdr:rowOff>
    </xdr:from>
    <xdr:to>
      <xdr:col>10</xdr:col>
      <xdr:colOff>1552575</xdr:colOff>
      <xdr:row>50</xdr:row>
      <xdr:rowOff>95250</xdr:rowOff>
    </xdr:to>
    <xdr:graphicFrame macro="">
      <xdr:nvGraphicFramePr>
        <xdr:cNvPr id="73651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34</xdr:row>
      <xdr:rowOff>76200</xdr:rowOff>
    </xdr:from>
    <xdr:to>
      <xdr:col>1</xdr:col>
      <xdr:colOff>990600</xdr:colOff>
      <xdr:row>35</xdr:row>
      <xdr:rowOff>66675</xdr:rowOff>
    </xdr:to>
    <xdr:sp macro="" textlink="">
      <xdr:nvSpPr>
        <xdr:cNvPr id="4" name="TextBox 3"/>
        <xdr:cNvSpPr txBox="1"/>
      </xdr:nvSpPr>
      <xdr:spPr>
        <a:xfrm>
          <a:off x="154819350" y="142113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1524000</xdr:colOff>
      <xdr:row>1</xdr:row>
      <xdr:rowOff>0</xdr:rowOff>
    </xdr:to>
    <xdr:pic>
      <xdr:nvPicPr>
        <xdr:cNvPr id="736514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32</xdr:row>
      <xdr:rowOff>9525</xdr:rowOff>
    </xdr:from>
    <xdr:to>
      <xdr:col>10</xdr:col>
      <xdr:colOff>1562100</xdr:colOff>
      <xdr:row>50</xdr:row>
      <xdr:rowOff>76200</xdr:rowOff>
    </xdr:to>
    <xdr:graphicFrame macro="">
      <xdr:nvGraphicFramePr>
        <xdr:cNvPr id="73815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34</xdr:row>
      <xdr:rowOff>76200</xdr:rowOff>
    </xdr:from>
    <xdr:to>
      <xdr:col>1</xdr:col>
      <xdr:colOff>990600</xdr:colOff>
      <xdr:row>35</xdr:row>
      <xdr:rowOff>66675</xdr:rowOff>
    </xdr:to>
    <xdr:sp macro="" textlink="">
      <xdr:nvSpPr>
        <xdr:cNvPr id="4" name="TextBox 3"/>
        <xdr:cNvSpPr txBox="1"/>
      </xdr:nvSpPr>
      <xdr:spPr>
        <a:xfrm>
          <a:off x="154800300" y="102870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1524000</xdr:colOff>
      <xdr:row>1</xdr:row>
      <xdr:rowOff>9525</xdr:rowOff>
    </xdr:to>
    <xdr:pic>
      <xdr:nvPicPr>
        <xdr:cNvPr id="7381526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28575</xdr:rowOff>
    </xdr:from>
    <xdr:to>
      <xdr:col>10</xdr:col>
      <xdr:colOff>1571625</xdr:colOff>
      <xdr:row>50</xdr:row>
      <xdr:rowOff>123825</xdr:rowOff>
    </xdr:to>
    <xdr:graphicFrame macro="">
      <xdr:nvGraphicFramePr>
        <xdr:cNvPr id="74091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32</xdr:row>
      <xdr:rowOff>171450</xdr:rowOff>
    </xdr:from>
    <xdr:to>
      <xdr:col>2</xdr:col>
      <xdr:colOff>66675</xdr:colOff>
      <xdr:row>33</xdr:row>
      <xdr:rowOff>180975</xdr:rowOff>
    </xdr:to>
    <xdr:sp macro="" textlink="">
      <xdr:nvSpPr>
        <xdr:cNvPr id="4" name="TextBox 3"/>
        <xdr:cNvSpPr txBox="1"/>
      </xdr:nvSpPr>
      <xdr:spPr>
        <a:xfrm>
          <a:off x="154676475" y="11163300"/>
          <a:ext cx="962025" cy="2571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1524000</xdr:colOff>
      <xdr:row>1</xdr:row>
      <xdr:rowOff>9525</xdr:rowOff>
    </xdr:to>
    <xdr:pic>
      <xdr:nvPicPr>
        <xdr:cNvPr id="7409168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32</xdr:row>
      <xdr:rowOff>0</xdr:rowOff>
    </xdr:from>
    <xdr:to>
      <xdr:col>11</xdr:col>
      <xdr:colOff>0</xdr:colOff>
      <xdr:row>49</xdr:row>
      <xdr:rowOff>85725</xdr:rowOff>
    </xdr:to>
    <xdr:graphicFrame macro="">
      <xdr:nvGraphicFramePr>
        <xdr:cNvPr id="74101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34</xdr:row>
      <xdr:rowOff>19050</xdr:rowOff>
    </xdr:from>
    <xdr:to>
      <xdr:col>2</xdr:col>
      <xdr:colOff>276225</xdr:colOff>
      <xdr:row>34</xdr:row>
      <xdr:rowOff>171450</xdr:rowOff>
    </xdr:to>
    <xdr:sp macro="" textlink="">
      <xdr:nvSpPr>
        <xdr:cNvPr id="4" name="TextBox 3"/>
        <xdr:cNvSpPr txBox="1"/>
      </xdr:nvSpPr>
      <xdr:spPr>
        <a:xfrm>
          <a:off x="156648150" y="10487025"/>
          <a:ext cx="155257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1524000</xdr:colOff>
      <xdr:row>1</xdr:row>
      <xdr:rowOff>9525</xdr:rowOff>
    </xdr:to>
    <xdr:pic>
      <xdr:nvPicPr>
        <xdr:cNvPr id="7410192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18</xdr:row>
      <xdr:rowOff>19050</xdr:rowOff>
    </xdr:from>
    <xdr:to>
      <xdr:col>11</xdr:col>
      <xdr:colOff>9525</xdr:colOff>
      <xdr:row>37</xdr:row>
      <xdr:rowOff>66675</xdr:rowOff>
    </xdr:to>
    <xdr:graphicFrame macro="">
      <xdr:nvGraphicFramePr>
        <xdr:cNvPr id="83376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19050</xdr:colOff>
      <xdr:row>0</xdr:row>
      <xdr:rowOff>9525</xdr:rowOff>
    </xdr:from>
    <xdr:to>
      <xdr:col>10</xdr:col>
      <xdr:colOff>1543050</xdr:colOff>
      <xdr:row>1</xdr:row>
      <xdr:rowOff>19050</xdr:rowOff>
    </xdr:to>
    <xdr:pic>
      <xdr:nvPicPr>
        <xdr:cNvPr id="833764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9625" y="9525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19</xdr:row>
      <xdr:rowOff>228600</xdr:rowOff>
    </xdr:from>
    <xdr:to>
      <xdr:col>13</xdr:col>
      <xdr:colOff>66675</xdr:colOff>
      <xdr:row>39</xdr:row>
      <xdr:rowOff>66675</xdr:rowOff>
    </xdr:to>
    <xdr:graphicFrame macro="">
      <xdr:nvGraphicFramePr>
        <xdr:cNvPr id="33359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704850</xdr:colOff>
      <xdr:row>0</xdr:row>
      <xdr:rowOff>28575</xdr:rowOff>
    </xdr:from>
    <xdr:to>
      <xdr:col>12</xdr:col>
      <xdr:colOff>1504950</xdr:colOff>
      <xdr:row>1</xdr:row>
      <xdr:rowOff>133350</xdr:rowOff>
    </xdr:to>
    <xdr:pic>
      <xdr:nvPicPr>
        <xdr:cNvPr id="3335977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70900" y="28575"/>
          <a:ext cx="16478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19</xdr:row>
      <xdr:rowOff>28575</xdr:rowOff>
    </xdr:from>
    <xdr:to>
      <xdr:col>9</xdr:col>
      <xdr:colOff>1543050</xdr:colOff>
      <xdr:row>39</xdr:row>
      <xdr:rowOff>57150</xdr:rowOff>
    </xdr:to>
    <xdr:graphicFrame macro="">
      <xdr:nvGraphicFramePr>
        <xdr:cNvPr id="74110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257175</xdr:colOff>
      <xdr:row>0</xdr:row>
      <xdr:rowOff>47625</xdr:rowOff>
    </xdr:from>
    <xdr:to>
      <xdr:col>9</xdr:col>
      <xdr:colOff>933450</xdr:colOff>
      <xdr:row>1</xdr:row>
      <xdr:rowOff>57150</xdr:rowOff>
    </xdr:to>
    <xdr:pic>
      <xdr:nvPicPr>
        <xdr:cNvPr id="7411040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27825" y="47625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28575</xdr:rowOff>
    </xdr:from>
    <xdr:to>
      <xdr:col>10</xdr:col>
      <xdr:colOff>1552575</xdr:colOff>
      <xdr:row>1</xdr:row>
      <xdr:rowOff>28575</xdr:rowOff>
    </xdr:to>
    <xdr:pic>
      <xdr:nvPicPr>
        <xdr:cNvPr id="7567524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0100" y="28575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40</xdr:row>
      <xdr:rowOff>76200</xdr:rowOff>
    </xdr:from>
    <xdr:to>
      <xdr:col>10</xdr:col>
      <xdr:colOff>1562100</xdr:colOff>
      <xdr:row>58</xdr:row>
      <xdr:rowOff>161925</xdr:rowOff>
    </xdr:to>
    <xdr:graphicFrame macro="">
      <xdr:nvGraphicFramePr>
        <xdr:cNvPr id="75236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1314450</xdr:colOff>
      <xdr:row>1</xdr:row>
      <xdr:rowOff>0</xdr:rowOff>
    </xdr:to>
    <xdr:pic>
      <xdr:nvPicPr>
        <xdr:cNvPr id="7523665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28225" y="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40</xdr:row>
      <xdr:rowOff>47625</xdr:rowOff>
    </xdr:from>
    <xdr:to>
      <xdr:col>10</xdr:col>
      <xdr:colOff>47625</xdr:colOff>
      <xdr:row>57</xdr:row>
      <xdr:rowOff>152400</xdr:rowOff>
    </xdr:to>
    <xdr:graphicFrame macro="">
      <xdr:nvGraphicFramePr>
        <xdr:cNvPr id="755130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1524000</xdr:colOff>
      <xdr:row>1</xdr:row>
      <xdr:rowOff>238125</xdr:rowOff>
    </xdr:to>
    <xdr:pic>
      <xdr:nvPicPr>
        <xdr:cNvPr id="7551306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0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</xdr:row>
      <xdr:rowOff>47625</xdr:rowOff>
    </xdr:from>
    <xdr:to>
      <xdr:col>8</xdr:col>
      <xdr:colOff>1562100</xdr:colOff>
      <xdr:row>34</xdr:row>
      <xdr:rowOff>123825</xdr:rowOff>
    </xdr:to>
    <xdr:graphicFrame macro="">
      <xdr:nvGraphicFramePr>
        <xdr:cNvPr id="756666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1524000</xdr:colOff>
      <xdr:row>1</xdr:row>
      <xdr:rowOff>238125</xdr:rowOff>
    </xdr:to>
    <xdr:pic>
      <xdr:nvPicPr>
        <xdr:cNvPr id="756666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378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18</xdr:row>
      <xdr:rowOff>19050</xdr:rowOff>
    </xdr:from>
    <xdr:to>
      <xdr:col>7</xdr:col>
      <xdr:colOff>1181100</xdr:colOff>
      <xdr:row>35</xdr:row>
      <xdr:rowOff>85725</xdr:rowOff>
    </xdr:to>
    <xdr:graphicFrame macro="">
      <xdr:nvGraphicFramePr>
        <xdr:cNvPr id="7568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19</xdr:row>
      <xdr:rowOff>76200</xdr:rowOff>
    </xdr:from>
    <xdr:to>
      <xdr:col>1</xdr:col>
      <xdr:colOff>990600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155219400" y="81153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1524000</xdr:colOff>
      <xdr:row>1</xdr:row>
      <xdr:rowOff>0</xdr:rowOff>
    </xdr:to>
    <xdr:pic>
      <xdr:nvPicPr>
        <xdr:cNvPr id="7568876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474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27</xdr:row>
      <xdr:rowOff>19050</xdr:rowOff>
    </xdr:from>
    <xdr:to>
      <xdr:col>11</xdr:col>
      <xdr:colOff>0</xdr:colOff>
      <xdr:row>47</xdr:row>
      <xdr:rowOff>57150</xdr:rowOff>
    </xdr:to>
    <xdr:graphicFrame macro="">
      <xdr:nvGraphicFramePr>
        <xdr:cNvPr id="8870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1524000</xdr:colOff>
      <xdr:row>1</xdr:row>
      <xdr:rowOff>0</xdr:rowOff>
    </xdr:to>
    <xdr:pic>
      <xdr:nvPicPr>
        <xdr:cNvPr id="8870057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1392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33</xdr:row>
      <xdr:rowOff>19050</xdr:rowOff>
    </xdr:from>
    <xdr:to>
      <xdr:col>9</xdr:col>
      <xdr:colOff>1009650</xdr:colOff>
      <xdr:row>50</xdr:row>
      <xdr:rowOff>76200</xdr:rowOff>
    </xdr:to>
    <xdr:graphicFrame macro="">
      <xdr:nvGraphicFramePr>
        <xdr:cNvPr id="83275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34</xdr:row>
      <xdr:rowOff>219075</xdr:rowOff>
    </xdr:from>
    <xdr:to>
      <xdr:col>1</xdr:col>
      <xdr:colOff>1028700</xdr:colOff>
      <xdr:row>35</xdr:row>
      <xdr:rowOff>133350</xdr:rowOff>
    </xdr:to>
    <xdr:sp macro="" textlink="">
      <xdr:nvSpPr>
        <xdr:cNvPr id="2" name="TextBox 1"/>
        <xdr:cNvSpPr txBox="1"/>
      </xdr:nvSpPr>
      <xdr:spPr>
        <a:xfrm>
          <a:off x="154781250" y="13687425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1524000</xdr:colOff>
      <xdr:row>1</xdr:row>
      <xdr:rowOff>0</xdr:rowOff>
    </xdr:to>
    <xdr:pic>
      <xdr:nvPicPr>
        <xdr:cNvPr id="8327521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82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9525</xdr:rowOff>
    </xdr:from>
    <xdr:to>
      <xdr:col>10</xdr:col>
      <xdr:colOff>28575</xdr:colOff>
      <xdr:row>46</xdr:row>
      <xdr:rowOff>171450</xdr:rowOff>
    </xdr:to>
    <xdr:graphicFrame macro="">
      <xdr:nvGraphicFramePr>
        <xdr:cNvPr id="83304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1524000</xdr:colOff>
      <xdr:row>1</xdr:row>
      <xdr:rowOff>0</xdr:rowOff>
    </xdr:to>
    <xdr:pic>
      <xdr:nvPicPr>
        <xdr:cNvPr id="8330475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82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rightToLeft="1" topLeftCell="A19" zoomScaleNormal="100" zoomScaleSheetLayoutView="85" workbookViewId="0">
      <selection activeCell="I19" sqref="I19"/>
    </sheetView>
  </sheetViews>
  <sheetFormatPr defaultRowHeight="21"/>
  <cols>
    <col min="1" max="1" width="15.7109375" style="6" customWidth="1"/>
    <col min="2" max="2" width="60.7109375" style="4" customWidth="1"/>
    <col min="3" max="3" width="7.140625" style="3" customWidth="1"/>
    <col min="4" max="4" width="60.7109375" style="4" customWidth="1"/>
    <col min="5" max="5" width="41.140625" style="5" bestFit="1" customWidth="1"/>
    <col min="6" max="16384" width="9.140625" style="6"/>
  </cols>
  <sheetData>
    <row r="1" spans="2:5" ht="39.950000000000003" customHeight="1">
      <c r="B1" s="174"/>
      <c r="C1" s="175"/>
      <c r="D1" s="174"/>
    </row>
    <row r="2" spans="2:5" s="8" customFormat="1" ht="24" customHeight="1">
      <c r="B2" s="194" t="s">
        <v>198</v>
      </c>
      <c r="C2" s="194"/>
      <c r="D2" s="194"/>
      <c r="E2" s="55"/>
    </row>
    <row r="3" spans="2:5" s="8" customFormat="1" ht="24" customHeight="1">
      <c r="B3" s="191" t="s">
        <v>199</v>
      </c>
      <c r="C3" s="191"/>
      <c r="D3" s="191"/>
      <c r="E3" s="55"/>
    </row>
    <row r="4" spans="2:5" s="8" customFormat="1" ht="24" customHeight="1">
      <c r="B4" s="191" t="s">
        <v>80</v>
      </c>
      <c r="C4" s="191"/>
      <c r="D4" s="191"/>
      <c r="E4" s="21"/>
    </row>
    <row r="5" spans="2:5" ht="36" customHeight="1">
      <c r="B5" s="192" t="s">
        <v>40</v>
      </c>
      <c r="C5" s="176" t="s">
        <v>81</v>
      </c>
      <c r="D5" s="193" t="s">
        <v>41</v>
      </c>
      <c r="E5" s="21"/>
    </row>
    <row r="6" spans="2:5" ht="36" customHeight="1">
      <c r="B6" s="192"/>
      <c r="C6" s="177" t="s">
        <v>82</v>
      </c>
      <c r="D6" s="193"/>
    </row>
    <row r="7" spans="2:5" ht="54.75" customHeight="1">
      <c r="B7" s="179" t="s">
        <v>200</v>
      </c>
      <c r="C7" s="180">
        <v>1</v>
      </c>
      <c r="D7" s="181" t="s">
        <v>201</v>
      </c>
      <c r="E7" s="178"/>
    </row>
    <row r="8" spans="2:5" ht="50.1" customHeight="1">
      <c r="B8" s="179" t="s">
        <v>177</v>
      </c>
      <c r="C8" s="180">
        <v>2</v>
      </c>
      <c r="D8" s="181" t="s">
        <v>202</v>
      </c>
      <c r="E8" s="178"/>
    </row>
    <row r="9" spans="2:5" ht="50.1" customHeight="1">
      <c r="B9" s="179" t="s">
        <v>178</v>
      </c>
      <c r="C9" s="180">
        <v>3</v>
      </c>
      <c r="D9" s="181" t="s">
        <v>203</v>
      </c>
      <c r="E9" s="178"/>
    </row>
    <row r="10" spans="2:5" s="40" customFormat="1" ht="50.1" customHeight="1">
      <c r="B10" s="179" t="s">
        <v>179</v>
      </c>
      <c r="C10" s="182">
        <v>4</v>
      </c>
      <c r="D10" s="183" t="s">
        <v>204</v>
      </c>
      <c r="E10" s="5"/>
    </row>
    <row r="11" spans="2:5" s="40" customFormat="1" ht="50.1" customHeight="1">
      <c r="B11" s="184" t="s">
        <v>180</v>
      </c>
      <c r="C11" s="180">
        <v>5</v>
      </c>
      <c r="D11" s="181" t="s">
        <v>205</v>
      </c>
      <c r="E11" s="5"/>
    </row>
    <row r="12" spans="2:5" ht="50.1" customHeight="1">
      <c r="B12" s="179" t="s">
        <v>181</v>
      </c>
      <c r="C12" s="182">
        <v>6</v>
      </c>
      <c r="D12" s="183" t="s">
        <v>140</v>
      </c>
    </row>
    <row r="13" spans="2:5" ht="50.1" customHeight="1">
      <c r="B13" s="184" t="s">
        <v>182</v>
      </c>
      <c r="C13" s="180">
        <v>7</v>
      </c>
      <c r="D13" s="181" t="s">
        <v>206</v>
      </c>
    </row>
    <row r="14" spans="2:5" ht="50.1" customHeight="1">
      <c r="B14" s="179" t="s">
        <v>183</v>
      </c>
      <c r="C14" s="180">
        <v>8</v>
      </c>
      <c r="D14" s="183" t="s">
        <v>141</v>
      </c>
      <c r="E14" s="6"/>
    </row>
    <row r="15" spans="2:5" ht="62.25" customHeight="1">
      <c r="B15" s="184" t="s">
        <v>207</v>
      </c>
      <c r="C15" s="180">
        <v>9</v>
      </c>
      <c r="D15" s="181" t="s">
        <v>208</v>
      </c>
      <c r="E15" s="40"/>
    </row>
    <row r="16" spans="2:5" ht="50.1" customHeight="1">
      <c r="B16" s="184" t="s">
        <v>184</v>
      </c>
      <c r="C16" s="180">
        <v>10</v>
      </c>
      <c r="D16" s="181" t="s">
        <v>209</v>
      </c>
      <c r="E16" s="6"/>
    </row>
    <row r="17" spans="2:5" ht="50.1" customHeight="1">
      <c r="B17" s="179" t="s">
        <v>185</v>
      </c>
      <c r="C17" s="180">
        <v>11</v>
      </c>
      <c r="D17" s="185" t="s">
        <v>210</v>
      </c>
      <c r="E17" s="6"/>
    </row>
    <row r="18" spans="2:5" ht="50.1" customHeight="1">
      <c r="B18" s="179" t="s">
        <v>186</v>
      </c>
      <c r="C18" s="180">
        <v>12</v>
      </c>
      <c r="D18" s="185" t="s">
        <v>211</v>
      </c>
      <c r="E18" s="6"/>
    </row>
    <row r="19" spans="2:5" ht="50.1" customHeight="1">
      <c r="B19" s="184" t="s">
        <v>212</v>
      </c>
      <c r="C19" s="180">
        <v>13</v>
      </c>
      <c r="D19" s="181" t="s">
        <v>213</v>
      </c>
      <c r="E19" s="6"/>
    </row>
    <row r="20" spans="2:5" ht="58.5" customHeight="1">
      <c r="B20" s="179" t="s">
        <v>214</v>
      </c>
      <c r="C20" s="180">
        <v>14</v>
      </c>
      <c r="D20" s="183" t="s">
        <v>215</v>
      </c>
      <c r="E20" s="6"/>
    </row>
    <row r="21" spans="2:5" s="40" customFormat="1" ht="50.1" customHeight="1">
      <c r="B21" s="179" t="s">
        <v>187</v>
      </c>
      <c r="C21" s="180">
        <v>15</v>
      </c>
      <c r="D21" s="183" t="s">
        <v>216</v>
      </c>
    </row>
    <row r="22" spans="2:5" ht="24.95" customHeight="1">
      <c r="B22" s="192" t="s">
        <v>94</v>
      </c>
      <c r="C22" s="176" t="s">
        <v>43</v>
      </c>
      <c r="D22" s="193" t="s">
        <v>45</v>
      </c>
      <c r="E22" s="6"/>
    </row>
    <row r="23" spans="2:5" ht="24.95" customHeight="1">
      <c r="B23" s="192"/>
      <c r="C23" s="177" t="s">
        <v>44</v>
      </c>
      <c r="D23" s="193"/>
      <c r="E23" s="6"/>
    </row>
    <row r="24" spans="2:5" ht="50.1" customHeight="1">
      <c r="B24" s="179" t="s">
        <v>188</v>
      </c>
      <c r="C24" s="180">
        <v>1</v>
      </c>
      <c r="D24" s="183" t="s">
        <v>217</v>
      </c>
      <c r="E24" s="6"/>
    </row>
    <row r="25" spans="2:5" s="40" customFormat="1" ht="50.1" customHeight="1">
      <c r="B25" s="179" t="s">
        <v>189</v>
      </c>
      <c r="C25" s="180">
        <v>2</v>
      </c>
      <c r="D25" s="183" t="s">
        <v>218</v>
      </c>
    </row>
    <row r="26" spans="2:5" s="40" customFormat="1" ht="50.1" customHeight="1">
      <c r="B26" s="179" t="s">
        <v>190</v>
      </c>
      <c r="C26" s="180">
        <v>3</v>
      </c>
      <c r="D26" s="183" t="s">
        <v>219</v>
      </c>
    </row>
    <row r="27" spans="2:5" s="40" customFormat="1" ht="50.1" customHeight="1">
      <c r="B27" s="179" t="s">
        <v>191</v>
      </c>
      <c r="C27" s="180">
        <v>4</v>
      </c>
      <c r="D27" s="183" t="s">
        <v>220</v>
      </c>
    </row>
    <row r="28" spans="2:5" s="40" customFormat="1" ht="50.1" customHeight="1">
      <c r="B28" s="179" t="s">
        <v>192</v>
      </c>
      <c r="C28" s="180">
        <v>5</v>
      </c>
      <c r="D28" s="183" t="s">
        <v>143</v>
      </c>
    </row>
    <row r="29" spans="2:5" s="40" customFormat="1" ht="50.1" customHeight="1">
      <c r="B29" s="179" t="s">
        <v>193</v>
      </c>
      <c r="C29" s="180">
        <v>6</v>
      </c>
      <c r="D29" s="183" t="s">
        <v>221</v>
      </c>
    </row>
    <row r="30" spans="2:5" ht="50.1" customHeight="1">
      <c r="B30" s="179" t="s">
        <v>222</v>
      </c>
      <c r="C30" s="180">
        <v>7</v>
      </c>
      <c r="D30" s="183" t="s">
        <v>146</v>
      </c>
      <c r="E30" s="6"/>
    </row>
    <row r="31" spans="2:5" ht="50.1" customHeight="1">
      <c r="B31" s="179" t="s">
        <v>194</v>
      </c>
      <c r="C31" s="180">
        <v>8</v>
      </c>
      <c r="D31" s="183" t="s">
        <v>223</v>
      </c>
      <c r="E31" s="6"/>
    </row>
    <row r="32" spans="2:5" ht="50.1" customHeight="1">
      <c r="B32" s="179" t="s">
        <v>224</v>
      </c>
      <c r="C32" s="180">
        <v>9</v>
      </c>
      <c r="D32" s="183" t="s">
        <v>225</v>
      </c>
      <c r="E32" s="6"/>
    </row>
    <row r="33" spans="2:5" ht="50.1" customHeight="1">
      <c r="B33" s="179" t="s">
        <v>195</v>
      </c>
      <c r="C33" s="180">
        <v>10</v>
      </c>
      <c r="D33" s="183" t="s">
        <v>226</v>
      </c>
      <c r="E33" s="6"/>
    </row>
    <row r="34" spans="2:5" ht="50.1" customHeight="1">
      <c r="B34" s="179" t="s">
        <v>196</v>
      </c>
      <c r="C34" s="180">
        <v>11</v>
      </c>
      <c r="D34" s="183" t="s">
        <v>227</v>
      </c>
      <c r="E34" s="6"/>
    </row>
    <row r="35" spans="2:5" ht="50.1" customHeight="1">
      <c r="B35" s="186" t="s">
        <v>228</v>
      </c>
      <c r="C35" s="180">
        <v>12</v>
      </c>
      <c r="D35" s="181" t="s">
        <v>229</v>
      </c>
      <c r="E35" s="6"/>
    </row>
    <row r="36" spans="2:5" s="40" customFormat="1" ht="50.1" customHeight="1">
      <c r="B36" s="186" t="s">
        <v>230</v>
      </c>
      <c r="C36" s="180">
        <v>13</v>
      </c>
      <c r="D36" s="181" t="s">
        <v>231</v>
      </c>
    </row>
    <row r="37" spans="2:5" s="74" customFormat="1" ht="50.1" customHeight="1">
      <c r="B37" s="186" t="s">
        <v>287</v>
      </c>
      <c r="C37" s="180">
        <v>14</v>
      </c>
      <c r="D37" s="181" t="s">
        <v>288</v>
      </c>
    </row>
    <row r="38" spans="2:5" s="40" customFormat="1" ht="50.1" customHeight="1" thickBot="1">
      <c r="B38" s="187" t="s">
        <v>197</v>
      </c>
      <c r="C38" s="188">
        <v>15</v>
      </c>
      <c r="D38" s="189" t="s">
        <v>232</v>
      </c>
    </row>
  </sheetData>
  <mergeCells count="7">
    <mergeCell ref="B4:D4"/>
    <mergeCell ref="B22:B23"/>
    <mergeCell ref="D22:D23"/>
    <mergeCell ref="B2:D2"/>
    <mergeCell ref="B3:D3"/>
    <mergeCell ref="B5:B6"/>
    <mergeCell ref="D5:D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  <colBreaks count="1" manualBreakCount="1">
    <brk id="4" max="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rightToLeft="1" zoomScaleNormal="100" workbookViewId="0">
      <selection activeCell="E5" sqref="E5:F5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8" ht="40.5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8" ht="24" customHeight="1">
      <c r="B2" s="219" t="s">
        <v>256</v>
      </c>
      <c r="C2" s="219"/>
      <c r="D2" s="219"/>
      <c r="E2" s="219"/>
      <c r="F2" s="219"/>
      <c r="G2" s="219"/>
      <c r="H2" s="219"/>
      <c r="I2" s="219"/>
      <c r="J2" s="219"/>
      <c r="K2" s="219"/>
      <c r="L2" s="20"/>
    </row>
    <row r="3" spans="1:18" ht="24" customHeight="1">
      <c r="B3" s="210" t="s">
        <v>257</v>
      </c>
      <c r="C3" s="210"/>
      <c r="D3" s="210"/>
      <c r="E3" s="210"/>
      <c r="F3" s="210"/>
      <c r="G3" s="210"/>
      <c r="H3" s="210"/>
      <c r="I3" s="210"/>
      <c r="J3" s="210"/>
      <c r="K3" s="210"/>
      <c r="L3" s="32"/>
    </row>
    <row r="4" spans="1:18" ht="24" customHeight="1">
      <c r="A4" s="7"/>
      <c r="B4" s="249" t="s">
        <v>19</v>
      </c>
      <c r="C4" s="238"/>
      <c r="D4" s="141" t="s">
        <v>20</v>
      </c>
      <c r="E4" s="141" t="s">
        <v>48</v>
      </c>
      <c r="F4" s="146" t="s">
        <v>21</v>
      </c>
      <c r="G4" s="146" t="s">
        <v>85</v>
      </c>
      <c r="H4" s="146" t="s">
        <v>129</v>
      </c>
      <c r="I4" s="141" t="s">
        <v>30</v>
      </c>
      <c r="J4" s="250" t="s">
        <v>23</v>
      </c>
      <c r="K4" s="251"/>
    </row>
    <row r="5" spans="1:18" ht="24" customHeight="1">
      <c r="B5" s="252" t="s">
        <v>39</v>
      </c>
      <c r="C5" s="253"/>
      <c r="D5" s="143" t="s">
        <v>84</v>
      </c>
      <c r="E5" s="190" t="s">
        <v>306</v>
      </c>
      <c r="F5" s="190" t="s">
        <v>307</v>
      </c>
      <c r="G5" s="143" t="s">
        <v>25</v>
      </c>
      <c r="H5" s="143" t="s">
        <v>127</v>
      </c>
      <c r="I5" s="143" t="s">
        <v>0</v>
      </c>
      <c r="J5" s="254" t="s">
        <v>14</v>
      </c>
      <c r="K5" s="255"/>
    </row>
    <row r="6" spans="1:18" ht="24" customHeight="1">
      <c r="B6" s="223" t="s">
        <v>51</v>
      </c>
      <c r="C6" s="96" t="s">
        <v>114</v>
      </c>
      <c r="D6" s="104">
        <v>17</v>
      </c>
      <c r="E6" s="104">
        <v>367</v>
      </c>
      <c r="F6" s="104">
        <v>1042</v>
      </c>
      <c r="G6" s="104">
        <v>1995</v>
      </c>
      <c r="H6" s="104">
        <v>40</v>
      </c>
      <c r="I6" s="104">
        <f>SUM(D6:H6)</f>
        <v>3461</v>
      </c>
      <c r="J6" s="95" t="s">
        <v>285</v>
      </c>
      <c r="K6" s="215" t="s">
        <v>15</v>
      </c>
      <c r="M6" s="68"/>
    </row>
    <row r="7" spans="1:18" ht="24" customHeight="1">
      <c r="B7" s="223"/>
      <c r="C7" s="96" t="s">
        <v>282</v>
      </c>
      <c r="D7" s="104">
        <v>1638</v>
      </c>
      <c r="E7" s="104">
        <v>2657</v>
      </c>
      <c r="F7" s="104">
        <v>1660</v>
      </c>
      <c r="G7" s="104">
        <v>2385</v>
      </c>
      <c r="H7" s="104">
        <v>0</v>
      </c>
      <c r="I7" s="104">
        <f>SUM(D7:H7)</f>
        <v>8340</v>
      </c>
      <c r="J7" s="95" t="s">
        <v>286</v>
      </c>
      <c r="K7" s="215"/>
      <c r="M7" s="68"/>
      <c r="N7" s="68"/>
    </row>
    <row r="8" spans="1:18" ht="24" customHeight="1">
      <c r="B8" s="223"/>
      <c r="C8" s="96" t="s">
        <v>284</v>
      </c>
      <c r="D8" s="104">
        <f t="shared" ref="D8:I8" si="0">SUM(D6:D7)</f>
        <v>1655</v>
      </c>
      <c r="E8" s="104">
        <f t="shared" si="0"/>
        <v>3024</v>
      </c>
      <c r="F8" s="104">
        <f t="shared" si="0"/>
        <v>2702</v>
      </c>
      <c r="G8" s="104">
        <f t="shared" si="0"/>
        <v>4380</v>
      </c>
      <c r="H8" s="104">
        <f t="shared" si="0"/>
        <v>40</v>
      </c>
      <c r="I8" s="104">
        <f t="shared" si="0"/>
        <v>11801</v>
      </c>
      <c r="J8" s="130" t="s">
        <v>0</v>
      </c>
      <c r="K8" s="215"/>
      <c r="M8" s="68"/>
      <c r="O8" s="224"/>
      <c r="P8" s="224"/>
      <c r="Q8" s="224"/>
      <c r="R8" s="224"/>
    </row>
    <row r="9" spans="1:18" ht="24" customHeight="1">
      <c r="B9" s="223" t="s">
        <v>49</v>
      </c>
      <c r="C9" s="96" t="s">
        <v>114</v>
      </c>
      <c r="D9" s="104">
        <v>0</v>
      </c>
      <c r="E9" s="104">
        <v>37</v>
      </c>
      <c r="F9" s="104">
        <v>300</v>
      </c>
      <c r="G9" s="104">
        <v>221</v>
      </c>
      <c r="H9" s="104">
        <v>32</v>
      </c>
      <c r="I9" s="104">
        <f>SUM(D9:H9)</f>
        <v>590</v>
      </c>
      <c r="J9" s="95" t="s">
        <v>285</v>
      </c>
      <c r="K9" s="215" t="s">
        <v>16</v>
      </c>
      <c r="M9" s="68"/>
    </row>
    <row r="10" spans="1:18" ht="24" customHeight="1">
      <c r="B10" s="223"/>
      <c r="C10" s="96" t="s">
        <v>282</v>
      </c>
      <c r="D10" s="104">
        <v>127</v>
      </c>
      <c r="E10" s="104">
        <v>781</v>
      </c>
      <c r="F10" s="104">
        <v>388</v>
      </c>
      <c r="G10" s="104">
        <v>303</v>
      </c>
      <c r="H10" s="104">
        <v>0</v>
      </c>
      <c r="I10" s="104">
        <f>SUM(D10:H10)</f>
        <v>1599</v>
      </c>
      <c r="J10" s="95" t="s">
        <v>286</v>
      </c>
      <c r="K10" s="215"/>
      <c r="M10" s="68"/>
    </row>
    <row r="11" spans="1:18" ht="24" customHeight="1">
      <c r="B11" s="223"/>
      <c r="C11" s="96" t="s">
        <v>284</v>
      </c>
      <c r="D11" s="104">
        <f t="shared" ref="D11:I11" si="1">SUM(D9:D10)</f>
        <v>127</v>
      </c>
      <c r="E11" s="104">
        <f t="shared" si="1"/>
        <v>818</v>
      </c>
      <c r="F11" s="104">
        <f t="shared" si="1"/>
        <v>688</v>
      </c>
      <c r="G11" s="104">
        <f t="shared" si="1"/>
        <v>524</v>
      </c>
      <c r="H11" s="104">
        <f t="shared" si="1"/>
        <v>32</v>
      </c>
      <c r="I11" s="104">
        <f t="shared" si="1"/>
        <v>2189</v>
      </c>
      <c r="J11" s="130" t="s">
        <v>0</v>
      </c>
      <c r="K11" s="215"/>
      <c r="M11" s="68"/>
    </row>
    <row r="12" spans="1:18" ht="24" customHeight="1">
      <c r="B12" s="220" t="s">
        <v>50</v>
      </c>
      <c r="C12" s="96" t="s">
        <v>114</v>
      </c>
      <c r="D12" s="104">
        <v>0</v>
      </c>
      <c r="E12" s="104">
        <v>25</v>
      </c>
      <c r="F12" s="104">
        <v>489</v>
      </c>
      <c r="G12" s="104">
        <v>368</v>
      </c>
      <c r="H12" s="104">
        <v>0</v>
      </c>
      <c r="I12" s="104">
        <f>SUM(D12:H12)</f>
        <v>882</v>
      </c>
      <c r="J12" s="95" t="s">
        <v>285</v>
      </c>
      <c r="K12" s="215" t="s">
        <v>17</v>
      </c>
      <c r="M12" s="68"/>
    </row>
    <row r="13" spans="1:18" ht="24" customHeight="1">
      <c r="B13" s="220"/>
      <c r="C13" s="96" t="s">
        <v>282</v>
      </c>
      <c r="D13" s="104">
        <v>178</v>
      </c>
      <c r="E13" s="104">
        <v>1231</v>
      </c>
      <c r="F13" s="104">
        <v>385</v>
      </c>
      <c r="G13" s="104">
        <v>477</v>
      </c>
      <c r="H13" s="104">
        <v>0</v>
      </c>
      <c r="I13" s="104">
        <f>SUM(D13:H13)</f>
        <v>2271</v>
      </c>
      <c r="J13" s="95" t="s">
        <v>286</v>
      </c>
      <c r="K13" s="215"/>
      <c r="M13" s="68"/>
    </row>
    <row r="14" spans="1:18" ht="24" customHeight="1">
      <c r="B14" s="220"/>
      <c r="C14" s="96" t="s">
        <v>284</v>
      </c>
      <c r="D14" s="104">
        <f t="shared" ref="D14:I14" si="2">SUM(D12:D13)</f>
        <v>178</v>
      </c>
      <c r="E14" s="104">
        <f t="shared" si="2"/>
        <v>1256</v>
      </c>
      <c r="F14" s="104">
        <f t="shared" si="2"/>
        <v>874</v>
      </c>
      <c r="G14" s="104">
        <f t="shared" si="2"/>
        <v>845</v>
      </c>
      <c r="H14" s="104">
        <f>SUM(H12:H13)</f>
        <v>0</v>
      </c>
      <c r="I14" s="104">
        <f t="shared" si="2"/>
        <v>3153</v>
      </c>
      <c r="J14" s="130" t="s">
        <v>0</v>
      </c>
      <c r="K14" s="215"/>
      <c r="M14" s="68"/>
    </row>
    <row r="15" spans="1:18" ht="24" customHeight="1">
      <c r="B15" s="220" t="s">
        <v>52</v>
      </c>
      <c r="C15" s="96" t="s">
        <v>114</v>
      </c>
      <c r="D15" s="104">
        <v>0</v>
      </c>
      <c r="E15" s="104">
        <v>1</v>
      </c>
      <c r="F15" s="104">
        <v>134</v>
      </c>
      <c r="G15" s="104">
        <v>136</v>
      </c>
      <c r="H15" s="104">
        <v>41</v>
      </c>
      <c r="I15" s="104">
        <f>SUM(D15:H15)</f>
        <v>312</v>
      </c>
      <c r="J15" s="95" t="s">
        <v>285</v>
      </c>
      <c r="K15" s="215" t="s">
        <v>18</v>
      </c>
      <c r="M15" s="68"/>
    </row>
    <row r="16" spans="1:18" ht="24" customHeight="1">
      <c r="B16" s="220"/>
      <c r="C16" s="96" t="s">
        <v>282</v>
      </c>
      <c r="D16" s="104">
        <v>46</v>
      </c>
      <c r="E16" s="104">
        <v>444</v>
      </c>
      <c r="F16" s="104">
        <v>191</v>
      </c>
      <c r="G16" s="104">
        <v>159</v>
      </c>
      <c r="H16" s="104">
        <v>0</v>
      </c>
      <c r="I16" s="104">
        <f>SUM(D16:H16)</f>
        <v>840</v>
      </c>
      <c r="J16" s="95" t="s">
        <v>286</v>
      </c>
      <c r="K16" s="215"/>
      <c r="M16" s="68"/>
    </row>
    <row r="17" spans="1:20" ht="24" customHeight="1">
      <c r="B17" s="220"/>
      <c r="C17" s="96" t="s">
        <v>284</v>
      </c>
      <c r="D17" s="104">
        <f t="shared" ref="D17:I17" si="3">SUM(D15:D16)</f>
        <v>46</v>
      </c>
      <c r="E17" s="104">
        <f t="shared" si="3"/>
        <v>445</v>
      </c>
      <c r="F17" s="104">
        <f t="shared" si="3"/>
        <v>325</v>
      </c>
      <c r="G17" s="104">
        <f t="shared" si="3"/>
        <v>295</v>
      </c>
      <c r="H17" s="104">
        <f>SUM(H15:H16)</f>
        <v>41</v>
      </c>
      <c r="I17" s="104">
        <f t="shared" si="3"/>
        <v>1152</v>
      </c>
      <c r="J17" s="130" t="s">
        <v>0</v>
      </c>
      <c r="K17" s="215"/>
      <c r="M17" s="68"/>
    </row>
    <row r="18" spans="1:20" ht="24" customHeight="1">
      <c r="B18" s="220" t="s">
        <v>53</v>
      </c>
      <c r="C18" s="96" t="s">
        <v>114</v>
      </c>
      <c r="D18" s="104">
        <v>0</v>
      </c>
      <c r="E18" s="104">
        <v>1</v>
      </c>
      <c r="F18" s="104">
        <v>72</v>
      </c>
      <c r="G18" s="104">
        <v>45</v>
      </c>
      <c r="H18" s="104">
        <v>0</v>
      </c>
      <c r="I18" s="104">
        <f>SUM(D18:H18)</f>
        <v>118</v>
      </c>
      <c r="J18" s="95" t="s">
        <v>285</v>
      </c>
      <c r="K18" s="215" t="s">
        <v>56</v>
      </c>
      <c r="M18" s="68"/>
    </row>
    <row r="19" spans="1:20" ht="24" customHeight="1">
      <c r="B19" s="220"/>
      <c r="C19" s="96" t="s">
        <v>282</v>
      </c>
      <c r="D19" s="104">
        <v>42</v>
      </c>
      <c r="E19" s="104">
        <v>192</v>
      </c>
      <c r="F19" s="104">
        <v>90</v>
      </c>
      <c r="G19" s="104">
        <v>73</v>
      </c>
      <c r="H19" s="104">
        <v>0</v>
      </c>
      <c r="I19" s="104">
        <f>SUM(D19:H19)</f>
        <v>397</v>
      </c>
      <c r="J19" s="95" t="s">
        <v>286</v>
      </c>
      <c r="K19" s="215"/>
      <c r="M19" s="68"/>
    </row>
    <row r="20" spans="1:20" ht="24" customHeight="1">
      <c r="B20" s="220"/>
      <c r="C20" s="96" t="s">
        <v>284</v>
      </c>
      <c r="D20" s="104">
        <f t="shared" ref="D20:I20" si="4">SUM(D18:D19)</f>
        <v>42</v>
      </c>
      <c r="E20" s="104">
        <f t="shared" si="4"/>
        <v>193</v>
      </c>
      <c r="F20" s="104">
        <f t="shared" si="4"/>
        <v>162</v>
      </c>
      <c r="G20" s="104">
        <f t="shared" si="4"/>
        <v>118</v>
      </c>
      <c r="H20" s="104">
        <f>SUM(H18:H19)</f>
        <v>0</v>
      </c>
      <c r="I20" s="104">
        <f t="shared" si="4"/>
        <v>515</v>
      </c>
      <c r="J20" s="130" t="s">
        <v>0</v>
      </c>
      <c r="K20" s="215"/>
      <c r="M20" s="68"/>
    </row>
    <row r="21" spans="1:20" ht="24" customHeight="1">
      <c r="B21" s="221" t="s">
        <v>54</v>
      </c>
      <c r="C21" s="96" t="s">
        <v>114</v>
      </c>
      <c r="D21" s="104">
        <v>0</v>
      </c>
      <c r="E21" s="104">
        <v>4</v>
      </c>
      <c r="F21" s="104">
        <v>200</v>
      </c>
      <c r="G21" s="104">
        <v>181</v>
      </c>
      <c r="H21" s="104">
        <v>0</v>
      </c>
      <c r="I21" s="104">
        <f>SUM(D21:H21)</f>
        <v>385</v>
      </c>
      <c r="J21" s="95" t="s">
        <v>285</v>
      </c>
      <c r="K21" s="222" t="s">
        <v>35</v>
      </c>
      <c r="M21" s="68"/>
    </row>
    <row r="22" spans="1:20" ht="24" customHeight="1">
      <c r="B22" s="221"/>
      <c r="C22" s="96" t="s">
        <v>282</v>
      </c>
      <c r="D22" s="104">
        <v>180</v>
      </c>
      <c r="E22" s="104">
        <v>672</v>
      </c>
      <c r="F22" s="104">
        <v>287</v>
      </c>
      <c r="G22" s="104">
        <v>253</v>
      </c>
      <c r="H22" s="104">
        <v>0</v>
      </c>
      <c r="I22" s="104">
        <f>SUM(D22:H22)</f>
        <v>1392</v>
      </c>
      <c r="J22" s="95" t="s">
        <v>286</v>
      </c>
      <c r="K22" s="222"/>
      <c r="M22" s="68"/>
      <c r="N22" s="38"/>
      <c r="O22" s="38"/>
      <c r="P22" s="38"/>
      <c r="Q22" s="38"/>
      <c r="R22" s="8"/>
      <c r="S22" s="8"/>
      <c r="T22" s="8"/>
    </row>
    <row r="23" spans="1:20" ht="24" customHeight="1">
      <c r="B23" s="221"/>
      <c r="C23" s="96" t="s">
        <v>284</v>
      </c>
      <c r="D23" s="104">
        <f t="shared" ref="D23:I23" si="5">SUM(D21:D22)</f>
        <v>180</v>
      </c>
      <c r="E23" s="104">
        <f t="shared" si="5"/>
        <v>676</v>
      </c>
      <c r="F23" s="104">
        <f t="shared" si="5"/>
        <v>487</v>
      </c>
      <c r="G23" s="104">
        <f t="shared" si="5"/>
        <v>434</v>
      </c>
      <c r="H23" s="104">
        <f t="shared" si="5"/>
        <v>0</v>
      </c>
      <c r="I23" s="104">
        <f t="shared" si="5"/>
        <v>1777</v>
      </c>
      <c r="J23" s="130" t="s">
        <v>0</v>
      </c>
      <c r="K23" s="222"/>
      <c r="M23" s="68"/>
    </row>
    <row r="24" spans="1:20" ht="24" customHeight="1">
      <c r="B24" s="221" t="s">
        <v>55</v>
      </c>
      <c r="C24" s="96" t="s">
        <v>114</v>
      </c>
      <c r="D24" s="104">
        <v>0</v>
      </c>
      <c r="E24" s="104">
        <v>28</v>
      </c>
      <c r="F24" s="104">
        <v>367</v>
      </c>
      <c r="G24" s="104">
        <v>327</v>
      </c>
      <c r="H24" s="104">
        <v>0</v>
      </c>
      <c r="I24" s="104">
        <f>SUM(D24:H24)</f>
        <v>722</v>
      </c>
      <c r="J24" s="95" t="s">
        <v>285</v>
      </c>
      <c r="K24" s="222" t="s">
        <v>58</v>
      </c>
      <c r="M24" s="68"/>
    </row>
    <row r="25" spans="1:20" ht="24" customHeight="1">
      <c r="B25" s="221"/>
      <c r="C25" s="96" t="s">
        <v>282</v>
      </c>
      <c r="D25" s="104">
        <v>139</v>
      </c>
      <c r="E25" s="104">
        <v>909</v>
      </c>
      <c r="F25" s="104">
        <v>376</v>
      </c>
      <c r="G25" s="104">
        <v>344</v>
      </c>
      <c r="H25" s="104">
        <v>0</v>
      </c>
      <c r="I25" s="104">
        <f>SUM(D25:H25)</f>
        <v>1768</v>
      </c>
      <c r="J25" s="95" t="s">
        <v>286</v>
      </c>
      <c r="K25" s="222"/>
      <c r="M25" s="68"/>
    </row>
    <row r="26" spans="1:20" ht="24" customHeight="1">
      <c r="B26" s="221"/>
      <c r="C26" s="96" t="s">
        <v>284</v>
      </c>
      <c r="D26" s="104">
        <f t="shared" ref="D26:I26" si="6">SUM(D24:D25)</f>
        <v>139</v>
      </c>
      <c r="E26" s="104">
        <f t="shared" si="6"/>
        <v>937</v>
      </c>
      <c r="F26" s="104">
        <f t="shared" si="6"/>
        <v>743</v>
      </c>
      <c r="G26" s="104">
        <f t="shared" si="6"/>
        <v>671</v>
      </c>
      <c r="H26" s="104">
        <f>SUM(H24:H25)</f>
        <v>0</v>
      </c>
      <c r="I26" s="104">
        <f t="shared" si="6"/>
        <v>2490</v>
      </c>
      <c r="J26" s="130" t="s">
        <v>0</v>
      </c>
      <c r="K26" s="222"/>
      <c r="M26" s="68"/>
    </row>
    <row r="27" spans="1:20" ht="24" customHeight="1">
      <c r="B27" s="225" t="s">
        <v>33</v>
      </c>
      <c r="C27" s="148" t="s">
        <v>114</v>
      </c>
      <c r="D27" s="151">
        <f t="shared" ref="D27:H28" si="7">D6+D9+D12+D15+D18+D21+D24</f>
        <v>17</v>
      </c>
      <c r="E27" s="151">
        <f t="shared" si="7"/>
        <v>463</v>
      </c>
      <c r="F27" s="151">
        <f t="shared" si="7"/>
        <v>2604</v>
      </c>
      <c r="G27" s="151">
        <f t="shared" si="7"/>
        <v>3273</v>
      </c>
      <c r="H27" s="151">
        <f t="shared" si="7"/>
        <v>113</v>
      </c>
      <c r="I27" s="151">
        <f>SUM(D27:H27)</f>
        <v>6470</v>
      </c>
      <c r="J27" s="150" t="s">
        <v>285</v>
      </c>
      <c r="K27" s="214" t="s">
        <v>0</v>
      </c>
      <c r="M27" s="68"/>
    </row>
    <row r="28" spans="1:20" ht="24" customHeight="1">
      <c r="B28" s="220"/>
      <c r="C28" s="96" t="s">
        <v>282</v>
      </c>
      <c r="D28" s="104">
        <f t="shared" si="7"/>
        <v>2350</v>
      </c>
      <c r="E28" s="104">
        <f t="shared" si="7"/>
        <v>6886</v>
      </c>
      <c r="F28" s="104">
        <f t="shared" si="7"/>
        <v>3377</v>
      </c>
      <c r="G28" s="104">
        <f t="shared" si="7"/>
        <v>3994</v>
      </c>
      <c r="H28" s="104">
        <f t="shared" si="7"/>
        <v>0</v>
      </c>
      <c r="I28" s="104">
        <f>SUM(D28:H28)</f>
        <v>16607</v>
      </c>
      <c r="J28" s="95" t="s">
        <v>286</v>
      </c>
      <c r="K28" s="215"/>
      <c r="M28" s="68"/>
    </row>
    <row r="29" spans="1:20" ht="24" customHeight="1" thickBot="1">
      <c r="B29" s="226"/>
      <c r="C29" s="117" t="s">
        <v>284</v>
      </c>
      <c r="D29" s="119">
        <f t="shared" ref="D29:I29" si="8">SUM(D27:D28)</f>
        <v>2367</v>
      </c>
      <c r="E29" s="119">
        <f t="shared" si="8"/>
        <v>7349</v>
      </c>
      <c r="F29" s="119">
        <f t="shared" si="8"/>
        <v>5981</v>
      </c>
      <c r="G29" s="119">
        <f t="shared" si="8"/>
        <v>7267</v>
      </c>
      <c r="H29" s="119">
        <f t="shared" si="8"/>
        <v>113</v>
      </c>
      <c r="I29" s="119">
        <f t="shared" si="8"/>
        <v>23077</v>
      </c>
      <c r="J29" s="134" t="s">
        <v>0</v>
      </c>
      <c r="K29" s="216"/>
      <c r="M29" s="68"/>
    </row>
    <row r="30" spans="1:20" ht="24" customHeight="1">
      <c r="B30" s="227" t="s">
        <v>97</v>
      </c>
      <c r="C30" s="227"/>
      <c r="D30" s="227"/>
      <c r="E30" s="98"/>
      <c r="F30" s="98"/>
      <c r="G30" s="98"/>
      <c r="H30" s="98"/>
      <c r="I30" s="248" t="s">
        <v>96</v>
      </c>
      <c r="J30" s="248"/>
      <c r="K30" s="248"/>
    </row>
    <row r="31" spans="1:20" ht="24" customHeight="1">
      <c r="A31" s="10"/>
      <c r="B31" s="219" t="s">
        <v>270</v>
      </c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20" ht="24" customHeight="1">
      <c r="A32" s="10"/>
      <c r="B32" s="232" t="s">
        <v>271</v>
      </c>
      <c r="C32" s="232"/>
      <c r="D32" s="232"/>
      <c r="E32" s="232"/>
      <c r="F32" s="232"/>
      <c r="G32" s="232"/>
      <c r="H32" s="232"/>
      <c r="I32" s="232"/>
      <c r="J32" s="232"/>
      <c r="K32" s="232"/>
    </row>
    <row r="33" spans="1:13" s="74" customFormat="1" ht="20.100000000000001" customHeight="1">
      <c r="A33" s="10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3" ht="20.100000000000001" customHeight="1">
      <c r="A34" s="10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3" ht="20.100000000000001" customHeight="1" thickBot="1">
      <c r="A35" s="10"/>
    </row>
    <row r="36" spans="1:13" ht="25.5">
      <c r="A36" s="10"/>
      <c r="D36" s="31" t="s">
        <v>73</v>
      </c>
      <c r="E36" s="25" t="s">
        <v>71</v>
      </c>
      <c r="F36" s="22" t="s">
        <v>72</v>
      </c>
      <c r="G36" s="25" t="s">
        <v>70</v>
      </c>
      <c r="H36" s="25" t="s">
        <v>159</v>
      </c>
    </row>
    <row r="37" spans="1:13" ht="15.75" thickBot="1">
      <c r="A37" s="10"/>
      <c r="C37" t="s">
        <v>86</v>
      </c>
      <c r="D37" s="50">
        <v>17</v>
      </c>
      <c r="E37" s="50">
        <v>463</v>
      </c>
      <c r="F37" s="50">
        <v>2604</v>
      </c>
      <c r="G37" s="50">
        <v>3273</v>
      </c>
      <c r="H37" s="19">
        <v>113</v>
      </c>
    </row>
    <row r="38" spans="1:13">
      <c r="A38" s="54"/>
      <c r="C38" t="s">
        <v>99</v>
      </c>
      <c r="D38" s="50">
        <v>2350</v>
      </c>
      <c r="E38" s="50">
        <v>6886</v>
      </c>
      <c r="F38" s="50">
        <v>3377</v>
      </c>
      <c r="G38" s="50">
        <v>3994</v>
      </c>
      <c r="H38" s="50">
        <v>0</v>
      </c>
      <c r="M38" s="7"/>
    </row>
    <row r="39" spans="1:13">
      <c r="A39" s="10"/>
      <c r="L39" s="54"/>
      <c r="M39" s="7"/>
    </row>
    <row r="40" spans="1:13">
      <c r="A40" s="10"/>
      <c r="M40" s="7"/>
    </row>
    <row r="41" spans="1:13">
      <c r="A41" s="10"/>
      <c r="M41" s="7"/>
    </row>
    <row r="42" spans="1:13">
      <c r="A42" s="10"/>
      <c r="M42" s="7"/>
    </row>
    <row r="43" spans="1:13">
      <c r="A43" s="10"/>
    </row>
    <row r="44" spans="1:13">
      <c r="A44" s="59"/>
    </row>
    <row r="45" spans="1:13">
      <c r="A45" s="10"/>
    </row>
    <row r="46" spans="1:13">
      <c r="A46" s="10"/>
    </row>
    <row r="47" spans="1:13">
      <c r="A47" s="10"/>
    </row>
    <row r="49" ht="9.9499999999999993" customHeight="1"/>
  </sheetData>
  <mergeCells count="27">
    <mergeCell ref="O8:R8"/>
    <mergeCell ref="B31:K31"/>
    <mergeCell ref="B32:K32"/>
    <mergeCell ref="B24:B26"/>
    <mergeCell ref="K24:K26"/>
    <mergeCell ref="B27:B29"/>
    <mergeCell ref="K27:K29"/>
    <mergeCell ref="B18:B20"/>
    <mergeCell ref="K18:K20"/>
    <mergeCell ref="B30:D30"/>
    <mergeCell ref="I30:K30"/>
    <mergeCell ref="B21:B23"/>
    <mergeCell ref="K21:K23"/>
    <mergeCell ref="B6:B8"/>
    <mergeCell ref="K6:K8"/>
    <mergeCell ref="B9:B11"/>
    <mergeCell ref="K9:K11"/>
    <mergeCell ref="B15:B17"/>
    <mergeCell ref="K15:K17"/>
    <mergeCell ref="B12:B14"/>
    <mergeCell ref="K12:K14"/>
    <mergeCell ref="B5:C5"/>
    <mergeCell ref="J5:K5"/>
    <mergeCell ref="B2:K2"/>
    <mergeCell ref="B3:K3"/>
    <mergeCell ref="B4:C4"/>
    <mergeCell ref="J4:K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rightToLeft="1" zoomScaleNormal="100" workbookViewId="0">
      <selection activeCell="E5" sqref="E5:F5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7" ht="39.950000000000003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7" ht="24" customHeight="1">
      <c r="B2" s="219" t="s">
        <v>258</v>
      </c>
      <c r="C2" s="219"/>
      <c r="D2" s="219"/>
      <c r="E2" s="219"/>
      <c r="F2" s="219"/>
      <c r="G2" s="219"/>
      <c r="H2" s="219"/>
      <c r="I2" s="219"/>
      <c r="J2" s="219"/>
      <c r="K2" s="219"/>
      <c r="L2" s="20"/>
    </row>
    <row r="3" spans="1:17" ht="24" customHeight="1">
      <c r="B3" s="210" t="s">
        <v>259</v>
      </c>
      <c r="C3" s="210"/>
      <c r="D3" s="210"/>
      <c r="E3" s="210"/>
      <c r="F3" s="210"/>
      <c r="G3" s="210"/>
      <c r="H3" s="210"/>
      <c r="I3" s="210"/>
      <c r="J3" s="210"/>
      <c r="K3" s="210"/>
      <c r="L3" s="32"/>
    </row>
    <row r="4" spans="1:17" ht="24" customHeight="1">
      <c r="A4" s="7"/>
      <c r="B4" s="249" t="s">
        <v>19</v>
      </c>
      <c r="C4" s="238"/>
      <c r="D4" s="141" t="s">
        <v>20</v>
      </c>
      <c r="E4" s="141" t="s">
        <v>48</v>
      </c>
      <c r="F4" s="146" t="s">
        <v>21</v>
      </c>
      <c r="G4" s="146" t="s">
        <v>85</v>
      </c>
      <c r="H4" s="146" t="s">
        <v>128</v>
      </c>
      <c r="I4" s="141" t="s">
        <v>30</v>
      </c>
      <c r="J4" s="250" t="s">
        <v>23</v>
      </c>
      <c r="K4" s="251"/>
    </row>
    <row r="5" spans="1:17" ht="24" customHeight="1">
      <c r="B5" s="252" t="s">
        <v>39</v>
      </c>
      <c r="C5" s="253"/>
      <c r="D5" s="143" t="s">
        <v>84</v>
      </c>
      <c r="E5" s="190" t="s">
        <v>306</v>
      </c>
      <c r="F5" s="190" t="s">
        <v>307</v>
      </c>
      <c r="G5" s="143" t="s">
        <v>25</v>
      </c>
      <c r="H5" s="143" t="s">
        <v>127</v>
      </c>
      <c r="I5" s="143" t="s">
        <v>0</v>
      </c>
      <c r="J5" s="254" t="s">
        <v>14</v>
      </c>
      <c r="K5" s="255"/>
    </row>
    <row r="6" spans="1:17" ht="24" customHeight="1">
      <c r="B6" s="261" t="s">
        <v>51</v>
      </c>
      <c r="C6" s="96" t="s">
        <v>114</v>
      </c>
      <c r="D6" s="104">
        <v>0</v>
      </c>
      <c r="E6" s="104">
        <v>47</v>
      </c>
      <c r="F6" s="104">
        <v>180</v>
      </c>
      <c r="G6" s="104">
        <v>219</v>
      </c>
      <c r="H6" s="104">
        <v>0</v>
      </c>
      <c r="I6" s="104">
        <f>SUM(D6:H6)</f>
        <v>446</v>
      </c>
      <c r="J6" s="95" t="s">
        <v>285</v>
      </c>
      <c r="K6" s="258" t="s">
        <v>15</v>
      </c>
    </row>
    <row r="7" spans="1:17" ht="24" customHeight="1">
      <c r="B7" s="261"/>
      <c r="C7" s="96" t="s">
        <v>282</v>
      </c>
      <c r="D7" s="104">
        <v>720</v>
      </c>
      <c r="E7" s="104">
        <v>1269</v>
      </c>
      <c r="F7" s="104">
        <v>922</v>
      </c>
      <c r="G7" s="104">
        <v>1034</v>
      </c>
      <c r="H7" s="104">
        <v>0</v>
      </c>
      <c r="I7" s="104">
        <f>SUM(D7:H7)</f>
        <v>3945</v>
      </c>
      <c r="J7" s="95" t="s">
        <v>286</v>
      </c>
      <c r="K7" s="258"/>
    </row>
    <row r="8" spans="1:17" ht="24" customHeight="1">
      <c r="B8" s="261"/>
      <c r="C8" s="96" t="s">
        <v>284</v>
      </c>
      <c r="D8" s="104">
        <f t="shared" ref="D8:I8" si="0">SUM(D6:D7)</f>
        <v>720</v>
      </c>
      <c r="E8" s="104">
        <f t="shared" si="0"/>
        <v>1316</v>
      </c>
      <c r="F8" s="104">
        <f t="shared" si="0"/>
        <v>1102</v>
      </c>
      <c r="G8" s="104">
        <f t="shared" si="0"/>
        <v>1253</v>
      </c>
      <c r="H8" s="104">
        <f t="shared" si="0"/>
        <v>0</v>
      </c>
      <c r="I8" s="104">
        <f t="shared" si="0"/>
        <v>4391</v>
      </c>
      <c r="J8" s="130" t="s">
        <v>0</v>
      </c>
      <c r="K8" s="258"/>
    </row>
    <row r="9" spans="1:17" ht="24" customHeight="1">
      <c r="B9" s="261" t="s">
        <v>49</v>
      </c>
      <c r="C9" s="96" t="s">
        <v>114</v>
      </c>
      <c r="D9" s="104">
        <v>0</v>
      </c>
      <c r="E9" s="104">
        <v>0</v>
      </c>
      <c r="F9" s="104">
        <v>20</v>
      </c>
      <c r="G9" s="104">
        <v>12</v>
      </c>
      <c r="H9" s="104">
        <v>0</v>
      </c>
      <c r="I9" s="104">
        <f>SUM(D9:H9)</f>
        <v>32</v>
      </c>
      <c r="J9" s="95" t="s">
        <v>285</v>
      </c>
      <c r="K9" s="258" t="s">
        <v>16</v>
      </c>
    </row>
    <row r="10" spans="1:17" ht="24" customHeight="1">
      <c r="B10" s="261"/>
      <c r="C10" s="96" t="s">
        <v>282</v>
      </c>
      <c r="D10" s="104">
        <v>124</v>
      </c>
      <c r="E10" s="104">
        <v>541</v>
      </c>
      <c r="F10" s="104">
        <v>246</v>
      </c>
      <c r="G10" s="104">
        <v>198</v>
      </c>
      <c r="H10" s="104">
        <v>0</v>
      </c>
      <c r="I10" s="104">
        <f>SUM(D10:H10)</f>
        <v>1109</v>
      </c>
      <c r="J10" s="95" t="s">
        <v>286</v>
      </c>
      <c r="K10" s="258"/>
      <c r="N10" s="8"/>
      <c r="O10" s="8"/>
      <c r="P10" s="8"/>
      <c r="Q10" s="8"/>
    </row>
    <row r="11" spans="1:17" ht="24" customHeight="1">
      <c r="B11" s="261"/>
      <c r="C11" s="96" t="s">
        <v>284</v>
      </c>
      <c r="D11" s="104">
        <f t="shared" ref="D11:I11" si="1">SUM(D9:D10)</f>
        <v>124</v>
      </c>
      <c r="E11" s="104">
        <f t="shared" si="1"/>
        <v>541</v>
      </c>
      <c r="F11" s="104">
        <f t="shared" si="1"/>
        <v>266</v>
      </c>
      <c r="G11" s="104">
        <f t="shared" si="1"/>
        <v>210</v>
      </c>
      <c r="H11" s="104">
        <f t="shared" si="1"/>
        <v>0</v>
      </c>
      <c r="I11" s="104">
        <f t="shared" si="1"/>
        <v>1141</v>
      </c>
      <c r="J11" s="130" t="s">
        <v>0</v>
      </c>
      <c r="K11" s="258"/>
      <c r="N11" s="224"/>
      <c r="O11" s="224"/>
      <c r="P11" s="224"/>
      <c r="Q11" s="224"/>
    </row>
    <row r="12" spans="1:17" ht="24" customHeight="1">
      <c r="B12" s="262" t="s">
        <v>50</v>
      </c>
      <c r="C12" s="96" t="s">
        <v>114</v>
      </c>
      <c r="D12" s="104">
        <v>0</v>
      </c>
      <c r="E12" s="104">
        <v>0</v>
      </c>
      <c r="F12" s="104">
        <v>68</v>
      </c>
      <c r="G12" s="104">
        <v>27</v>
      </c>
      <c r="H12" s="104">
        <v>0</v>
      </c>
      <c r="I12" s="104">
        <f>SUM(D12:H12)</f>
        <v>95</v>
      </c>
      <c r="J12" s="95" t="s">
        <v>285</v>
      </c>
      <c r="K12" s="258" t="s">
        <v>17</v>
      </c>
    </row>
    <row r="13" spans="1:17" ht="24" customHeight="1">
      <c r="B13" s="262"/>
      <c r="C13" s="96" t="s">
        <v>282</v>
      </c>
      <c r="D13" s="104">
        <v>161</v>
      </c>
      <c r="E13" s="104">
        <v>943</v>
      </c>
      <c r="F13" s="104">
        <v>257</v>
      </c>
      <c r="G13" s="104">
        <v>355</v>
      </c>
      <c r="H13" s="104">
        <v>0</v>
      </c>
      <c r="I13" s="104">
        <f>SUM(D13:H13)</f>
        <v>1716</v>
      </c>
      <c r="J13" s="95" t="s">
        <v>286</v>
      </c>
      <c r="K13" s="258"/>
    </row>
    <row r="14" spans="1:17" ht="24" customHeight="1">
      <c r="B14" s="262"/>
      <c r="C14" s="96" t="s">
        <v>284</v>
      </c>
      <c r="D14" s="104">
        <f t="shared" ref="D14:I14" si="2">SUM(D12:D13)</f>
        <v>161</v>
      </c>
      <c r="E14" s="104">
        <f t="shared" si="2"/>
        <v>943</v>
      </c>
      <c r="F14" s="104">
        <f t="shared" si="2"/>
        <v>325</v>
      </c>
      <c r="G14" s="104">
        <f t="shared" si="2"/>
        <v>382</v>
      </c>
      <c r="H14" s="104">
        <f t="shared" si="2"/>
        <v>0</v>
      </c>
      <c r="I14" s="104">
        <f t="shared" si="2"/>
        <v>1811</v>
      </c>
      <c r="J14" s="130" t="s">
        <v>0</v>
      </c>
      <c r="K14" s="258"/>
      <c r="N14" s="38"/>
      <c r="O14" s="38"/>
      <c r="P14" s="38"/>
      <c r="Q14" s="38"/>
    </row>
    <row r="15" spans="1:17" ht="24" customHeight="1">
      <c r="B15" s="262" t="s">
        <v>52</v>
      </c>
      <c r="C15" s="96" t="s">
        <v>114</v>
      </c>
      <c r="D15" s="104">
        <v>0</v>
      </c>
      <c r="E15" s="104">
        <v>0</v>
      </c>
      <c r="F15" s="104">
        <v>6</v>
      </c>
      <c r="G15" s="104">
        <v>5</v>
      </c>
      <c r="H15" s="104">
        <v>4</v>
      </c>
      <c r="I15" s="104">
        <f>SUM(D15:H15)</f>
        <v>15</v>
      </c>
      <c r="J15" s="95" t="s">
        <v>285</v>
      </c>
      <c r="K15" s="258" t="s">
        <v>18</v>
      </c>
    </row>
    <row r="16" spans="1:17" ht="24" customHeight="1">
      <c r="B16" s="262"/>
      <c r="C16" s="96" t="s">
        <v>282</v>
      </c>
      <c r="D16" s="104">
        <v>43</v>
      </c>
      <c r="E16" s="104">
        <v>315</v>
      </c>
      <c r="F16" s="104">
        <v>125</v>
      </c>
      <c r="G16" s="104">
        <v>101</v>
      </c>
      <c r="H16" s="104">
        <v>0</v>
      </c>
      <c r="I16" s="104">
        <f>SUM(D16:H16)</f>
        <v>584</v>
      </c>
      <c r="J16" s="95" t="s">
        <v>286</v>
      </c>
      <c r="K16" s="258"/>
    </row>
    <row r="17" spans="1:13" ht="24" customHeight="1">
      <c r="B17" s="262"/>
      <c r="C17" s="96" t="s">
        <v>284</v>
      </c>
      <c r="D17" s="104">
        <f t="shared" ref="D17:I17" si="3">SUM(D15:D16)</f>
        <v>43</v>
      </c>
      <c r="E17" s="104">
        <f t="shared" si="3"/>
        <v>315</v>
      </c>
      <c r="F17" s="104">
        <f t="shared" si="3"/>
        <v>131</v>
      </c>
      <c r="G17" s="104">
        <f t="shared" si="3"/>
        <v>106</v>
      </c>
      <c r="H17" s="104">
        <f t="shared" si="3"/>
        <v>4</v>
      </c>
      <c r="I17" s="104">
        <f t="shared" si="3"/>
        <v>599</v>
      </c>
      <c r="J17" s="130" t="s">
        <v>0</v>
      </c>
      <c r="K17" s="258"/>
    </row>
    <row r="18" spans="1:13" ht="24" customHeight="1">
      <c r="B18" s="262" t="s">
        <v>53</v>
      </c>
      <c r="C18" s="96" t="s">
        <v>114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f>SUM(D18:H18)</f>
        <v>0</v>
      </c>
      <c r="J18" s="95" t="s">
        <v>285</v>
      </c>
      <c r="K18" s="258" t="s">
        <v>56</v>
      </c>
    </row>
    <row r="19" spans="1:13" ht="24" customHeight="1">
      <c r="B19" s="262"/>
      <c r="C19" s="96" t="s">
        <v>282</v>
      </c>
      <c r="D19" s="104">
        <v>41</v>
      </c>
      <c r="E19" s="104">
        <v>138</v>
      </c>
      <c r="F19" s="104">
        <v>51</v>
      </c>
      <c r="G19" s="104">
        <v>46</v>
      </c>
      <c r="H19" s="104">
        <v>0</v>
      </c>
      <c r="I19" s="104">
        <f>SUM(D19:H19)</f>
        <v>276</v>
      </c>
      <c r="J19" s="95" t="s">
        <v>286</v>
      </c>
      <c r="K19" s="258"/>
    </row>
    <row r="20" spans="1:13" ht="24" customHeight="1">
      <c r="B20" s="262"/>
      <c r="C20" s="96" t="s">
        <v>284</v>
      </c>
      <c r="D20" s="104">
        <f t="shared" ref="D20:I20" si="4">SUM(D18:D19)</f>
        <v>41</v>
      </c>
      <c r="E20" s="104">
        <f t="shared" si="4"/>
        <v>138</v>
      </c>
      <c r="F20" s="104">
        <f t="shared" si="4"/>
        <v>51</v>
      </c>
      <c r="G20" s="104">
        <f t="shared" si="4"/>
        <v>46</v>
      </c>
      <c r="H20" s="104">
        <f t="shared" si="4"/>
        <v>0</v>
      </c>
      <c r="I20" s="104">
        <f t="shared" si="4"/>
        <v>276</v>
      </c>
      <c r="J20" s="130" t="s">
        <v>0</v>
      </c>
      <c r="K20" s="258"/>
    </row>
    <row r="21" spans="1:13" ht="24" customHeight="1">
      <c r="B21" s="260" t="s">
        <v>54</v>
      </c>
      <c r="C21" s="96" t="s">
        <v>114</v>
      </c>
      <c r="D21" s="104">
        <v>0</v>
      </c>
      <c r="E21" s="104">
        <v>0</v>
      </c>
      <c r="F21" s="104">
        <v>36</v>
      </c>
      <c r="G21" s="104">
        <v>14</v>
      </c>
      <c r="H21" s="104">
        <v>0</v>
      </c>
      <c r="I21" s="104">
        <f>SUM(D21:H21)</f>
        <v>50</v>
      </c>
      <c r="J21" s="95" t="s">
        <v>285</v>
      </c>
      <c r="K21" s="259" t="s">
        <v>35</v>
      </c>
    </row>
    <row r="22" spans="1:13" ht="24" customHeight="1">
      <c r="B22" s="260"/>
      <c r="C22" s="96" t="s">
        <v>282</v>
      </c>
      <c r="D22" s="104">
        <v>178</v>
      </c>
      <c r="E22" s="104">
        <v>581</v>
      </c>
      <c r="F22" s="104">
        <v>241</v>
      </c>
      <c r="G22" s="104">
        <v>236</v>
      </c>
      <c r="H22" s="104">
        <v>0</v>
      </c>
      <c r="I22" s="104">
        <f>SUM(D22:H22)</f>
        <v>1236</v>
      </c>
      <c r="J22" s="95" t="s">
        <v>286</v>
      </c>
      <c r="K22" s="259"/>
    </row>
    <row r="23" spans="1:13" ht="24" customHeight="1">
      <c r="B23" s="260"/>
      <c r="C23" s="96" t="s">
        <v>284</v>
      </c>
      <c r="D23" s="104">
        <f t="shared" ref="D23:I23" si="5">SUM(D21:D22)</f>
        <v>178</v>
      </c>
      <c r="E23" s="104">
        <f t="shared" si="5"/>
        <v>581</v>
      </c>
      <c r="F23" s="104">
        <f t="shared" si="5"/>
        <v>277</v>
      </c>
      <c r="G23" s="104">
        <f t="shared" si="5"/>
        <v>250</v>
      </c>
      <c r="H23" s="104">
        <f t="shared" si="5"/>
        <v>0</v>
      </c>
      <c r="I23" s="104">
        <f t="shared" si="5"/>
        <v>1286</v>
      </c>
      <c r="J23" s="130" t="s">
        <v>0</v>
      </c>
      <c r="K23" s="259"/>
    </row>
    <row r="24" spans="1:13" ht="24" customHeight="1">
      <c r="B24" s="260" t="s">
        <v>55</v>
      </c>
      <c r="C24" s="96" t="s">
        <v>114</v>
      </c>
      <c r="D24" s="104">
        <v>0</v>
      </c>
      <c r="E24" s="104">
        <v>5</v>
      </c>
      <c r="F24" s="104">
        <v>58</v>
      </c>
      <c r="G24" s="104">
        <v>25</v>
      </c>
      <c r="H24" s="104">
        <v>0</v>
      </c>
      <c r="I24" s="104">
        <f>SUM(D24:H24)</f>
        <v>88</v>
      </c>
      <c r="J24" s="95" t="s">
        <v>285</v>
      </c>
      <c r="K24" s="259" t="s">
        <v>58</v>
      </c>
    </row>
    <row r="25" spans="1:13" ht="24" customHeight="1">
      <c r="B25" s="260"/>
      <c r="C25" s="96" t="s">
        <v>282</v>
      </c>
      <c r="D25" s="104">
        <v>138</v>
      </c>
      <c r="E25" s="104">
        <v>789</v>
      </c>
      <c r="F25" s="104">
        <v>329</v>
      </c>
      <c r="G25" s="104">
        <v>319</v>
      </c>
      <c r="H25" s="104">
        <v>0</v>
      </c>
      <c r="I25" s="104">
        <f>SUM(D25:H25)</f>
        <v>1575</v>
      </c>
      <c r="J25" s="95" t="s">
        <v>286</v>
      </c>
      <c r="K25" s="259"/>
    </row>
    <row r="26" spans="1:13" ht="24" customHeight="1">
      <c r="B26" s="260"/>
      <c r="C26" s="96" t="s">
        <v>284</v>
      </c>
      <c r="D26" s="104">
        <f t="shared" ref="D26:I26" si="6">SUM(D24:D25)</f>
        <v>138</v>
      </c>
      <c r="E26" s="104">
        <f t="shared" si="6"/>
        <v>794</v>
      </c>
      <c r="F26" s="104">
        <f t="shared" si="6"/>
        <v>387</v>
      </c>
      <c r="G26" s="104">
        <f t="shared" si="6"/>
        <v>344</v>
      </c>
      <c r="H26" s="104">
        <f t="shared" si="6"/>
        <v>0</v>
      </c>
      <c r="I26" s="104">
        <f t="shared" si="6"/>
        <v>1663</v>
      </c>
      <c r="J26" s="130" t="s">
        <v>0</v>
      </c>
      <c r="K26" s="259"/>
    </row>
    <row r="27" spans="1:13" ht="24" customHeight="1">
      <c r="B27" s="225" t="s">
        <v>33</v>
      </c>
      <c r="C27" s="148" t="s">
        <v>114</v>
      </c>
      <c r="D27" s="151">
        <f>D6+D9+D12+D15+D18+D21</f>
        <v>0</v>
      </c>
      <c r="E27" s="151">
        <f t="shared" ref="E27:H28" si="7">E6+E9+E12+E15+E18+E24+E21</f>
        <v>52</v>
      </c>
      <c r="F27" s="151">
        <f t="shared" si="7"/>
        <v>368</v>
      </c>
      <c r="G27" s="151">
        <f t="shared" si="7"/>
        <v>302</v>
      </c>
      <c r="H27" s="151">
        <f t="shared" si="7"/>
        <v>4</v>
      </c>
      <c r="I27" s="151">
        <f>SUM(D27:H27)</f>
        <v>726</v>
      </c>
      <c r="J27" s="150" t="s">
        <v>285</v>
      </c>
      <c r="K27" s="256" t="s">
        <v>0</v>
      </c>
      <c r="M27" s="7"/>
    </row>
    <row r="28" spans="1:13" ht="24" customHeight="1">
      <c r="B28" s="220"/>
      <c r="C28" s="96" t="s">
        <v>282</v>
      </c>
      <c r="D28" s="104">
        <f>D7+D10+D13+D16+D19+D25+D22</f>
        <v>1405</v>
      </c>
      <c r="E28" s="104">
        <f t="shared" si="7"/>
        <v>4576</v>
      </c>
      <c r="F28" s="104">
        <f t="shared" si="7"/>
        <v>2171</v>
      </c>
      <c r="G28" s="104">
        <f t="shared" si="7"/>
        <v>2289</v>
      </c>
      <c r="H28" s="104">
        <f t="shared" si="7"/>
        <v>0</v>
      </c>
      <c r="I28" s="104">
        <f>SUM(D28:H28)</f>
        <v>10441</v>
      </c>
      <c r="J28" s="95" t="s">
        <v>286</v>
      </c>
      <c r="K28" s="222"/>
    </row>
    <row r="29" spans="1:13" ht="24" customHeight="1" thickBot="1">
      <c r="B29" s="226"/>
      <c r="C29" s="117" t="s">
        <v>284</v>
      </c>
      <c r="D29" s="119">
        <f t="shared" ref="D29:I29" si="8">SUM(D27:D28)</f>
        <v>1405</v>
      </c>
      <c r="E29" s="119">
        <f t="shared" si="8"/>
        <v>4628</v>
      </c>
      <c r="F29" s="119">
        <f t="shared" si="8"/>
        <v>2539</v>
      </c>
      <c r="G29" s="119">
        <f t="shared" si="8"/>
        <v>2591</v>
      </c>
      <c r="H29" s="119">
        <f t="shared" si="8"/>
        <v>4</v>
      </c>
      <c r="I29" s="119">
        <f t="shared" si="8"/>
        <v>11167</v>
      </c>
      <c r="J29" s="134" t="s">
        <v>0</v>
      </c>
      <c r="K29" s="257"/>
    </row>
    <row r="30" spans="1:13" ht="24" customHeight="1">
      <c r="B30" s="227" t="s">
        <v>97</v>
      </c>
      <c r="C30" s="227"/>
      <c r="D30" s="227"/>
      <c r="E30" s="98"/>
      <c r="F30" s="98"/>
      <c r="G30" s="98"/>
      <c r="H30" s="98"/>
      <c r="I30" s="248" t="s">
        <v>96</v>
      </c>
      <c r="J30" s="248"/>
      <c r="K30" s="248"/>
    </row>
    <row r="31" spans="1:13" ht="24" customHeight="1">
      <c r="A31" s="10"/>
      <c r="B31" s="219" t="s">
        <v>272</v>
      </c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3" ht="24" customHeight="1">
      <c r="A32" s="10"/>
      <c r="B32" s="232" t="s">
        <v>273</v>
      </c>
      <c r="C32" s="232"/>
      <c r="D32" s="232"/>
      <c r="E32" s="232"/>
      <c r="F32" s="232"/>
      <c r="G32" s="232"/>
      <c r="H32" s="232"/>
      <c r="I32" s="232"/>
      <c r="J32" s="232"/>
      <c r="K32" s="232"/>
    </row>
    <row r="33" spans="1:13" s="74" customFormat="1" ht="20.100000000000001" customHeight="1">
      <c r="A33" s="10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3" ht="20.100000000000001" customHeight="1">
      <c r="A34" s="10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3" ht="20.100000000000001" customHeight="1" thickBot="1">
      <c r="A35" s="10"/>
    </row>
    <row r="36" spans="1:13" ht="25.5">
      <c r="A36" s="10"/>
      <c r="D36" s="31" t="s">
        <v>73</v>
      </c>
      <c r="E36" s="25" t="s">
        <v>71</v>
      </c>
      <c r="F36" s="22" t="s">
        <v>72</v>
      </c>
      <c r="G36" s="25" t="s">
        <v>70</v>
      </c>
      <c r="H36" s="25" t="s">
        <v>159</v>
      </c>
    </row>
    <row r="37" spans="1:13">
      <c r="A37" s="10"/>
      <c r="C37" t="s">
        <v>86</v>
      </c>
      <c r="D37" s="50">
        <v>0</v>
      </c>
      <c r="E37" s="50">
        <v>52</v>
      </c>
      <c r="F37" s="50">
        <v>368</v>
      </c>
      <c r="G37" s="50">
        <v>302</v>
      </c>
      <c r="H37" s="50">
        <v>4</v>
      </c>
    </row>
    <row r="38" spans="1:13">
      <c r="A38" s="54"/>
      <c r="C38" t="s">
        <v>99</v>
      </c>
      <c r="D38" s="50">
        <v>1405</v>
      </c>
      <c r="E38" s="50">
        <v>4576</v>
      </c>
      <c r="F38" s="50">
        <v>2171</v>
      </c>
      <c r="G38" s="50">
        <v>2289</v>
      </c>
      <c r="H38" s="50">
        <v>0</v>
      </c>
    </row>
    <row r="39" spans="1:13">
      <c r="A39" s="10"/>
      <c r="L39" s="54"/>
    </row>
    <row r="40" spans="1:13">
      <c r="A40" s="10"/>
      <c r="M40" s="7"/>
    </row>
    <row r="41" spans="1:13">
      <c r="A41" s="10"/>
    </row>
    <row r="42" spans="1:13">
      <c r="A42" s="10"/>
      <c r="M42" s="7"/>
    </row>
    <row r="43" spans="1:13">
      <c r="A43" s="10"/>
    </row>
    <row r="44" spans="1:13">
      <c r="A44" s="59"/>
    </row>
    <row r="45" spans="1:13">
      <c r="A45" s="10"/>
    </row>
    <row r="46" spans="1:13">
      <c r="A46" s="10"/>
    </row>
    <row r="47" spans="1:13">
      <c r="A47" s="10"/>
    </row>
    <row r="49" ht="9.9499999999999993" customHeight="1"/>
  </sheetData>
  <mergeCells count="27">
    <mergeCell ref="N11:Q11"/>
    <mergeCell ref="B24:B26"/>
    <mergeCell ref="B21:B23"/>
    <mergeCell ref="K24:K26"/>
    <mergeCell ref="B6:B8"/>
    <mergeCell ref="B9:B11"/>
    <mergeCell ref="B12:B14"/>
    <mergeCell ref="B15:B17"/>
    <mergeCell ref="B18:B20"/>
    <mergeCell ref="K18:K20"/>
    <mergeCell ref="K15:K17"/>
    <mergeCell ref="K12:K14"/>
    <mergeCell ref="B32:K32"/>
    <mergeCell ref="K27:K29"/>
    <mergeCell ref="B27:B29"/>
    <mergeCell ref="B5:C5"/>
    <mergeCell ref="J5:K5"/>
    <mergeCell ref="K6:K8"/>
    <mergeCell ref="K9:K11"/>
    <mergeCell ref="K21:K23"/>
    <mergeCell ref="B30:D30"/>
    <mergeCell ref="I30:K30"/>
    <mergeCell ref="B2:K2"/>
    <mergeCell ref="B3:K3"/>
    <mergeCell ref="B4:C4"/>
    <mergeCell ref="J4:K4"/>
    <mergeCell ref="B31:K31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rightToLeft="1" zoomScaleNormal="100" workbookViewId="0">
      <selection activeCell="E5" sqref="E5:F5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8" ht="39.950000000000003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8" ht="24" customHeight="1">
      <c r="B2" s="219" t="s">
        <v>260</v>
      </c>
      <c r="C2" s="219"/>
      <c r="D2" s="219"/>
      <c r="E2" s="219"/>
      <c r="F2" s="219"/>
      <c r="G2" s="219"/>
      <c r="H2" s="219"/>
      <c r="I2" s="219"/>
      <c r="J2" s="219"/>
      <c r="K2" s="219"/>
      <c r="L2" s="20"/>
    </row>
    <row r="3" spans="1:18" ht="24" customHeight="1">
      <c r="B3" s="210" t="s">
        <v>261</v>
      </c>
      <c r="C3" s="210"/>
      <c r="D3" s="210"/>
      <c r="E3" s="210"/>
      <c r="F3" s="210"/>
      <c r="G3" s="210"/>
      <c r="H3" s="210"/>
      <c r="I3" s="210"/>
      <c r="J3" s="210"/>
      <c r="K3" s="210"/>
      <c r="L3" s="32"/>
    </row>
    <row r="4" spans="1:18" ht="24" customHeight="1">
      <c r="A4" s="7"/>
      <c r="B4" s="249" t="s">
        <v>19</v>
      </c>
      <c r="C4" s="238"/>
      <c r="D4" s="141" t="s">
        <v>20</v>
      </c>
      <c r="E4" s="141" t="s">
        <v>48</v>
      </c>
      <c r="F4" s="146" t="s">
        <v>21</v>
      </c>
      <c r="G4" s="146" t="s">
        <v>85</v>
      </c>
      <c r="H4" s="146" t="s">
        <v>128</v>
      </c>
      <c r="I4" s="141" t="s">
        <v>30</v>
      </c>
      <c r="J4" s="250" t="s">
        <v>23</v>
      </c>
      <c r="K4" s="251"/>
    </row>
    <row r="5" spans="1:18" ht="24" customHeight="1">
      <c r="B5" s="252" t="s">
        <v>39</v>
      </c>
      <c r="C5" s="253"/>
      <c r="D5" s="143" t="s">
        <v>84</v>
      </c>
      <c r="E5" s="190" t="s">
        <v>306</v>
      </c>
      <c r="F5" s="190" t="s">
        <v>307</v>
      </c>
      <c r="G5" s="143" t="s">
        <v>25</v>
      </c>
      <c r="H5" s="143" t="s">
        <v>127</v>
      </c>
      <c r="I5" s="143" t="s">
        <v>0</v>
      </c>
      <c r="J5" s="254" t="s">
        <v>14</v>
      </c>
      <c r="K5" s="255"/>
    </row>
    <row r="6" spans="1:18" ht="24" customHeight="1">
      <c r="B6" s="223" t="s">
        <v>51</v>
      </c>
      <c r="C6" s="96" t="s">
        <v>114</v>
      </c>
      <c r="D6" s="104">
        <v>17</v>
      </c>
      <c r="E6" s="104">
        <v>320</v>
      </c>
      <c r="F6" s="104">
        <v>862</v>
      </c>
      <c r="G6" s="104">
        <v>1776</v>
      </c>
      <c r="H6" s="104">
        <v>40</v>
      </c>
      <c r="I6" s="104">
        <f>SUM(D6:H6)</f>
        <v>3015</v>
      </c>
      <c r="J6" s="95" t="s">
        <v>285</v>
      </c>
      <c r="K6" s="215" t="s">
        <v>15</v>
      </c>
    </row>
    <row r="7" spans="1:18" ht="24" customHeight="1">
      <c r="B7" s="223"/>
      <c r="C7" s="96" t="s">
        <v>282</v>
      </c>
      <c r="D7" s="104">
        <v>918</v>
      </c>
      <c r="E7" s="104">
        <v>1388</v>
      </c>
      <c r="F7" s="104">
        <v>738</v>
      </c>
      <c r="G7" s="104">
        <v>1351</v>
      </c>
      <c r="H7" s="104">
        <v>0</v>
      </c>
      <c r="I7" s="104">
        <f>SUM(D7:H7)</f>
        <v>4395</v>
      </c>
      <c r="J7" s="95" t="s">
        <v>286</v>
      </c>
      <c r="K7" s="215"/>
    </row>
    <row r="8" spans="1:18" ht="24" customHeight="1">
      <c r="B8" s="223"/>
      <c r="C8" s="96" t="s">
        <v>284</v>
      </c>
      <c r="D8" s="104">
        <f t="shared" ref="D8:I8" si="0">SUM(D6:D7)</f>
        <v>935</v>
      </c>
      <c r="E8" s="104">
        <f t="shared" si="0"/>
        <v>1708</v>
      </c>
      <c r="F8" s="104">
        <f t="shared" si="0"/>
        <v>1600</v>
      </c>
      <c r="G8" s="104">
        <f t="shared" si="0"/>
        <v>3127</v>
      </c>
      <c r="H8" s="104">
        <f t="shared" si="0"/>
        <v>40</v>
      </c>
      <c r="I8" s="104">
        <f t="shared" si="0"/>
        <v>7410</v>
      </c>
      <c r="J8" s="130" t="s">
        <v>0</v>
      </c>
      <c r="K8" s="215"/>
    </row>
    <row r="9" spans="1:18" ht="24" customHeight="1">
      <c r="B9" s="223" t="s">
        <v>49</v>
      </c>
      <c r="C9" s="96" t="s">
        <v>114</v>
      </c>
      <c r="D9" s="104">
        <v>0</v>
      </c>
      <c r="E9" s="104">
        <v>37</v>
      </c>
      <c r="F9" s="104">
        <v>280</v>
      </c>
      <c r="G9" s="104">
        <v>209</v>
      </c>
      <c r="H9" s="104">
        <v>32</v>
      </c>
      <c r="I9" s="104">
        <f>SUM(D9:H9)</f>
        <v>558</v>
      </c>
      <c r="J9" s="95" t="s">
        <v>285</v>
      </c>
      <c r="K9" s="215" t="s">
        <v>16</v>
      </c>
    </row>
    <row r="10" spans="1:18" ht="24" customHeight="1">
      <c r="B10" s="223"/>
      <c r="C10" s="96" t="s">
        <v>282</v>
      </c>
      <c r="D10" s="104">
        <v>3</v>
      </c>
      <c r="E10" s="104">
        <v>240</v>
      </c>
      <c r="F10" s="104">
        <v>142</v>
      </c>
      <c r="G10" s="104">
        <v>105</v>
      </c>
      <c r="H10" s="104">
        <v>0</v>
      </c>
      <c r="I10" s="104">
        <f>SUM(D10:H10)</f>
        <v>490</v>
      </c>
      <c r="J10" s="95" t="s">
        <v>286</v>
      </c>
      <c r="K10" s="215"/>
      <c r="N10" s="224"/>
      <c r="O10" s="224"/>
      <c r="P10" s="224"/>
      <c r="Q10" s="224"/>
      <c r="R10" s="8"/>
    </row>
    <row r="11" spans="1:18" ht="24" customHeight="1">
      <c r="B11" s="223"/>
      <c r="C11" s="96" t="s">
        <v>284</v>
      </c>
      <c r="D11" s="104">
        <f t="shared" ref="D11:I11" si="1">SUM(D9:D10)</f>
        <v>3</v>
      </c>
      <c r="E11" s="104">
        <f t="shared" si="1"/>
        <v>277</v>
      </c>
      <c r="F11" s="104">
        <f t="shared" si="1"/>
        <v>422</v>
      </c>
      <c r="G11" s="104">
        <f>SUM(G9:G10)</f>
        <v>314</v>
      </c>
      <c r="H11" s="104">
        <f t="shared" si="1"/>
        <v>32</v>
      </c>
      <c r="I11" s="104">
        <f t="shared" si="1"/>
        <v>1048</v>
      </c>
      <c r="J11" s="130" t="s">
        <v>0</v>
      </c>
      <c r="K11" s="215"/>
    </row>
    <row r="12" spans="1:18" ht="24" customHeight="1">
      <c r="B12" s="220" t="s">
        <v>50</v>
      </c>
      <c r="C12" s="96" t="s">
        <v>114</v>
      </c>
      <c r="D12" s="104">
        <v>0</v>
      </c>
      <c r="E12" s="104">
        <v>25</v>
      </c>
      <c r="F12" s="104">
        <v>421</v>
      </c>
      <c r="G12" s="104">
        <v>341</v>
      </c>
      <c r="H12" s="104">
        <v>0</v>
      </c>
      <c r="I12" s="104">
        <f>SUM(D12:H12)</f>
        <v>787</v>
      </c>
      <c r="J12" s="95" t="s">
        <v>285</v>
      </c>
      <c r="K12" s="215" t="s">
        <v>17</v>
      </c>
    </row>
    <row r="13" spans="1:18" ht="24" customHeight="1">
      <c r="B13" s="220"/>
      <c r="C13" s="96" t="s">
        <v>282</v>
      </c>
      <c r="D13" s="104">
        <v>17</v>
      </c>
      <c r="E13" s="104">
        <v>288</v>
      </c>
      <c r="F13" s="104">
        <v>128</v>
      </c>
      <c r="G13" s="104">
        <v>122</v>
      </c>
      <c r="H13" s="104">
        <v>0</v>
      </c>
      <c r="I13" s="104">
        <f>SUM(D13:H13)</f>
        <v>555</v>
      </c>
      <c r="J13" s="95" t="s">
        <v>286</v>
      </c>
      <c r="K13" s="215"/>
    </row>
    <row r="14" spans="1:18" ht="24" customHeight="1">
      <c r="B14" s="220"/>
      <c r="C14" s="96" t="s">
        <v>284</v>
      </c>
      <c r="D14" s="104">
        <f t="shared" ref="D14:I14" si="2">SUM(D12:D13)</f>
        <v>17</v>
      </c>
      <c r="E14" s="104">
        <f t="shared" si="2"/>
        <v>313</v>
      </c>
      <c r="F14" s="104">
        <f t="shared" si="2"/>
        <v>549</v>
      </c>
      <c r="G14" s="104">
        <f t="shared" si="2"/>
        <v>463</v>
      </c>
      <c r="H14" s="104">
        <f t="shared" si="2"/>
        <v>0</v>
      </c>
      <c r="I14" s="104">
        <f t="shared" si="2"/>
        <v>1342</v>
      </c>
      <c r="J14" s="130" t="s">
        <v>0</v>
      </c>
      <c r="K14" s="215"/>
    </row>
    <row r="15" spans="1:18" ht="24" customHeight="1">
      <c r="B15" s="220" t="s">
        <v>52</v>
      </c>
      <c r="C15" s="96" t="s">
        <v>114</v>
      </c>
      <c r="D15" s="104">
        <v>0</v>
      </c>
      <c r="E15" s="104">
        <v>1</v>
      </c>
      <c r="F15" s="104">
        <v>128</v>
      </c>
      <c r="G15" s="104">
        <v>131</v>
      </c>
      <c r="H15" s="104">
        <v>37</v>
      </c>
      <c r="I15" s="104">
        <f>SUM(D15:H15)</f>
        <v>297</v>
      </c>
      <c r="J15" s="95" t="s">
        <v>285</v>
      </c>
      <c r="K15" s="215" t="s">
        <v>18</v>
      </c>
    </row>
    <row r="16" spans="1:18" ht="24" customHeight="1">
      <c r="B16" s="220"/>
      <c r="C16" s="96" t="s">
        <v>282</v>
      </c>
      <c r="D16" s="104">
        <v>3</v>
      </c>
      <c r="E16" s="104">
        <v>129</v>
      </c>
      <c r="F16" s="104">
        <v>66</v>
      </c>
      <c r="G16" s="104">
        <v>58</v>
      </c>
      <c r="H16" s="104">
        <v>0</v>
      </c>
      <c r="I16" s="104">
        <f>SUM(D16:H16)</f>
        <v>256</v>
      </c>
      <c r="J16" s="95" t="s">
        <v>286</v>
      </c>
      <c r="K16" s="215"/>
    </row>
    <row r="17" spans="1:15" ht="24" customHeight="1">
      <c r="B17" s="220"/>
      <c r="C17" s="96" t="s">
        <v>284</v>
      </c>
      <c r="D17" s="104">
        <f t="shared" ref="D17:I17" si="3">SUM(D15:D16)</f>
        <v>3</v>
      </c>
      <c r="E17" s="104">
        <f t="shared" si="3"/>
        <v>130</v>
      </c>
      <c r="F17" s="104">
        <f t="shared" si="3"/>
        <v>194</v>
      </c>
      <c r="G17" s="104">
        <f t="shared" si="3"/>
        <v>189</v>
      </c>
      <c r="H17" s="104">
        <f t="shared" si="3"/>
        <v>37</v>
      </c>
      <c r="I17" s="104">
        <f t="shared" si="3"/>
        <v>553</v>
      </c>
      <c r="J17" s="130" t="s">
        <v>0</v>
      </c>
      <c r="K17" s="215"/>
    </row>
    <row r="18" spans="1:15" ht="24" customHeight="1">
      <c r="B18" s="220" t="s">
        <v>53</v>
      </c>
      <c r="C18" s="96" t="s">
        <v>114</v>
      </c>
      <c r="D18" s="104">
        <v>0</v>
      </c>
      <c r="E18" s="104">
        <v>1</v>
      </c>
      <c r="F18" s="104">
        <v>72</v>
      </c>
      <c r="G18" s="104">
        <v>45</v>
      </c>
      <c r="H18" s="104">
        <v>0</v>
      </c>
      <c r="I18" s="104">
        <f>SUM(D18:H18)</f>
        <v>118</v>
      </c>
      <c r="J18" s="95" t="s">
        <v>285</v>
      </c>
      <c r="K18" s="215" t="s">
        <v>56</v>
      </c>
    </row>
    <row r="19" spans="1:15" ht="24" customHeight="1">
      <c r="B19" s="220"/>
      <c r="C19" s="96" t="s">
        <v>282</v>
      </c>
      <c r="D19" s="104">
        <v>1</v>
      </c>
      <c r="E19" s="104">
        <v>54</v>
      </c>
      <c r="F19" s="104">
        <v>39</v>
      </c>
      <c r="G19" s="104">
        <v>27</v>
      </c>
      <c r="H19" s="104">
        <v>0</v>
      </c>
      <c r="I19" s="104">
        <f>SUM(D19:H19)</f>
        <v>121</v>
      </c>
      <c r="J19" s="95" t="s">
        <v>286</v>
      </c>
      <c r="K19" s="215"/>
    </row>
    <row r="20" spans="1:15" ht="24" customHeight="1">
      <c r="B20" s="220"/>
      <c r="C20" s="96" t="s">
        <v>284</v>
      </c>
      <c r="D20" s="104">
        <f t="shared" ref="D20:I20" si="4">SUM(D18:D19)</f>
        <v>1</v>
      </c>
      <c r="E20" s="104">
        <f t="shared" si="4"/>
        <v>55</v>
      </c>
      <c r="F20" s="104">
        <f t="shared" si="4"/>
        <v>111</v>
      </c>
      <c r="G20" s="104">
        <f t="shared" si="4"/>
        <v>72</v>
      </c>
      <c r="H20" s="104">
        <f t="shared" si="4"/>
        <v>0</v>
      </c>
      <c r="I20" s="104">
        <f t="shared" si="4"/>
        <v>239</v>
      </c>
      <c r="J20" s="130" t="s">
        <v>0</v>
      </c>
      <c r="K20" s="215"/>
    </row>
    <row r="21" spans="1:15" ht="24" customHeight="1">
      <c r="B21" s="221" t="s">
        <v>54</v>
      </c>
      <c r="C21" s="96" t="s">
        <v>114</v>
      </c>
      <c r="D21" s="104">
        <v>0</v>
      </c>
      <c r="E21" s="104">
        <v>4</v>
      </c>
      <c r="F21" s="104">
        <v>164</v>
      </c>
      <c r="G21" s="104">
        <v>167</v>
      </c>
      <c r="H21" s="104">
        <v>0</v>
      </c>
      <c r="I21" s="104">
        <f>SUM(D21:H21)</f>
        <v>335</v>
      </c>
      <c r="J21" s="95" t="s">
        <v>285</v>
      </c>
      <c r="K21" s="222" t="s">
        <v>35</v>
      </c>
    </row>
    <row r="22" spans="1:15" ht="24" customHeight="1">
      <c r="B22" s="221"/>
      <c r="C22" s="96" t="s">
        <v>282</v>
      </c>
      <c r="D22" s="104">
        <v>2</v>
      </c>
      <c r="E22" s="104">
        <v>91</v>
      </c>
      <c r="F22" s="104">
        <v>46</v>
      </c>
      <c r="G22" s="104">
        <v>17</v>
      </c>
      <c r="H22" s="104">
        <v>0</v>
      </c>
      <c r="I22" s="104">
        <f>SUM(D22:H22)</f>
        <v>156</v>
      </c>
      <c r="J22" s="95" t="s">
        <v>286</v>
      </c>
      <c r="K22" s="222"/>
    </row>
    <row r="23" spans="1:15" ht="24" customHeight="1">
      <c r="B23" s="221"/>
      <c r="C23" s="96" t="s">
        <v>284</v>
      </c>
      <c r="D23" s="104">
        <f t="shared" ref="D23:I23" si="5">SUM(D21:D22)</f>
        <v>2</v>
      </c>
      <c r="E23" s="104">
        <f t="shared" si="5"/>
        <v>95</v>
      </c>
      <c r="F23" s="104">
        <f t="shared" si="5"/>
        <v>210</v>
      </c>
      <c r="G23" s="104">
        <f t="shared" si="5"/>
        <v>184</v>
      </c>
      <c r="H23" s="104">
        <f t="shared" si="5"/>
        <v>0</v>
      </c>
      <c r="I23" s="104">
        <f t="shared" si="5"/>
        <v>491</v>
      </c>
      <c r="J23" s="130" t="s">
        <v>0</v>
      </c>
      <c r="K23" s="222"/>
    </row>
    <row r="24" spans="1:15" ht="24" customHeight="1">
      <c r="B24" s="221" t="s">
        <v>55</v>
      </c>
      <c r="C24" s="96" t="s">
        <v>114</v>
      </c>
      <c r="D24" s="104">
        <v>0</v>
      </c>
      <c r="E24" s="104">
        <v>23</v>
      </c>
      <c r="F24" s="104">
        <v>309</v>
      </c>
      <c r="G24" s="104">
        <v>302</v>
      </c>
      <c r="H24" s="104">
        <v>0</v>
      </c>
      <c r="I24" s="104">
        <f>SUM(D24:H24)</f>
        <v>634</v>
      </c>
      <c r="J24" s="95" t="s">
        <v>285</v>
      </c>
      <c r="K24" s="222" t="s">
        <v>58</v>
      </c>
    </row>
    <row r="25" spans="1:15" ht="24" customHeight="1">
      <c r="B25" s="221"/>
      <c r="C25" s="96" t="s">
        <v>282</v>
      </c>
      <c r="D25" s="104">
        <v>1</v>
      </c>
      <c r="E25" s="104">
        <v>120</v>
      </c>
      <c r="F25" s="104">
        <v>47</v>
      </c>
      <c r="G25" s="104">
        <v>25</v>
      </c>
      <c r="H25" s="104">
        <v>0</v>
      </c>
      <c r="I25" s="104">
        <f>SUM(D25:H25)</f>
        <v>193</v>
      </c>
      <c r="J25" s="95" t="s">
        <v>286</v>
      </c>
      <c r="K25" s="222"/>
    </row>
    <row r="26" spans="1:15" ht="24" customHeight="1">
      <c r="B26" s="221"/>
      <c r="C26" s="96" t="s">
        <v>284</v>
      </c>
      <c r="D26" s="104">
        <f t="shared" ref="D26:I26" si="6">SUM(D24:D25)</f>
        <v>1</v>
      </c>
      <c r="E26" s="104">
        <f t="shared" si="6"/>
        <v>143</v>
      </c>
      <c r="F26" s="104">
        <f t="shared" si="6"/>
        <v>356</v>
      </c>
      <c r="G26" s="104">
        <f t="shared" si="6"/>
        <v>327</v>
      </c>
      <c r="H26" s="104">
        <f t="shared" si="6"/>
        <v>0</v>
      </c>
      <c r="I26" s="104">
        <f t="shared" si="6"/>
        <v>827</v>
      </c>
      <c r="J26" s="130" t="s">
        <v>0</v>
      </c>
      <c r="K26" s="222"/>
    </row>
    <row r="27" spans="1:15" ht="24" customHeight="1">
      <c r="B27" s="225" t="s">
        <v>33</v>
      </c>
      <c r="C27" s="148" t="s">
        <v>114</v>
      </c>
      <c r="D27" s="151">
        <f>D6+D9+D12+D15+D18+D21</f>
        <v>17</v>
      </c>
      <c r="E27" s="151">
        <f t="shared" ref="E27:G28" si="7">E6+E9+E12+E15+E18+E24+E21</f>
        <v>411</v>
      </c>
      <c r="F27" s="151">
        <f t="shared" si="7"/>
        <v>2236</v>
      </c>
      <c r="G27" s="151">
        <f t="shared" si="7"/>
        <v>2971</v>
      </c>
      <c r="H27" s="151">
        <f>H6+H9+H12+H15+H18+H21</f>
        <v>109</v>
      </c>
      <c r="I27" s="151">
        <f>SUM(D27:H27)</f>
        <v>5744</v>
      </c>
      <c r="J27" s="150" t="s">
        <v>285</v>
      </c>
      <c r="K27" s="214" t="s">
        <v>0</v>
      </c>
      <c r="O27" s="68"/>
    </row>
    <row r="28" spans="1:15" ht="24" customHeight="1">
      <c r="B28" s="220"/>
      <c r="C28" s="96" t="s">
        <v>282</v>
      </c>
      <c r="D28" s="104">
        <f>D7+D10+D13+D16+D19+D25+D22</f>
        <v>945</v>
      </c>
      <c r="E28" s="104">
        <f t="shared" si="7"/>
        <v>2310</v>
      </c>
      <c r="F28" s="104">
        <f t="shared" si="7"/>
        <v>1206</v>
      </c>
      <c r="G28" s="104">
        <f t="shared" si="7"/>
        <v>1705</v>
      </c>
      <c r="H28" s="104">
        <f>H7+H10+H13+H16+H19+H25+H22</f>
        <v>0</v>
      </c>
      <c r="I28" s="104">
        <f>SUM(D28:H28)</f>
        <v>6166</v>
      </c>
      <c r="J28" s="95" t="s">
        <v>286</v>
      </c>
      <c r="K28" s="215"/>
      <c r="O28" s="68"/>
    </row>
    <row r="29" spans="1:15" ht="24" customHeight="1" thickBot="1">
      <c r="B29" s="226"/>
      <c r="C29" s="117" t="s">
        <v>284</v>
      </c>
      <c r="D29" s="119">
        <f t="shared" ref="D29:I29" si="8">SUM(D27:D28)</f>
        <v>962</v>
      </c>
      <c r="E29" s="119">
        <f t="shared" si="8"/>
        <v>2721</v>
      </c>
      <c r="F29" s="119">
        <f t="shared" si="8"/>
        <v>3442</v>
      </c>
      <c r="G29" s="119">
        <f t="shared" si="8"/>
        <v>4676</v>
      </c>
      <c r="H29" s="119">
        <f t="shared" si="8"/>
        <v>109</v>
      </c>
      <c r="I29" s="119">
        <f t="shared" si="8"/>
        <v>11910</v>
      </c>
      <c r="J29" s="134" t="s">
        <v>0</v>
      </c>
      <c r="K29" s="216"/>
      <c r="O29" s="68"/>
    </row>
    <row r="30" spans="1:15" ht="20.100000000000001" customHeight="1">
      <c r="B30" s="227" t="s">
        <v>97</v>
      </c>
      <c r="C30" s="227"/>
      <c r="D30" s="227"/>
      <c r="E30" s="98"/>
      <c r="F30" s="98"/>
      <c r="G30" s="98"/>
      <c r="H30" s="98"/>
      <c r="I30" s="248" t="s">
        <v>96</v>
      </c>
      <c r="J30" s="248"/>
      <c r="K30" s="248"/>
    </row>
    <row r="31" spans="1:15" ht="20.100000000000001" customHeight="1">
      <c r="A31" s="10"/>
      <c r="B31" s="219" t="s">
        <v>274</v>
      </c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5" ht="20.100000000000001" customHeight="1">
      <c r="A32" s="10"/>
      <c r="B32" s="232" t="s">
        <v>275</v>
      </c>
      <c r="C32" s="232"/>
      <c r="D32" s="232"/>
      <c r="E32" s="232"/>
      <c r="F32" s="232"/>
      <c r="G32" s="232"/>
      <c r="H32" s="232"/>
      <c r="I32" s="232"/>
      <c r="J32" s="232"/>
      <c r="K32" s="232"/>
    </row>
    <row r="33" spans="1:13" s="74" customFormat="1" ht="20.100000000000001" customHeight="1">
      <c r="A33" s="10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3" ht="16.5" customHeight="1">
      <c r="A34" s="10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3" ht="20.100000000000001" customHeight="1" thickBot="1">
      <c r="A35" s="10"/>
    </row>
    <row r="36" spans="1:13" ht="25.5">
      <c r="A36" s="10"/>
      <c r="D36" s="31" t="s">
        <v>73</v>
      </c>
      <c r="E36" s="25" t="s">
        <v>71</v>
      </c>
      <c r="F36" s="22" t="s">
        <v>72</v>
      </c>
      <c r="G36" s="25" t="s">
        <v>70</v>
      </c>
      <c r="H36" s="25" t="s">
        <v>159</v>
      </c>
    </row>
    <row r="37" spans="1:13">
      <c r="A37" s="10"/>
      <c r="C37" t="s">
        <v>86</v>
      </c>
      <c r="D37" s="50">
        <v>17</v>
      </c>
      <c r="E37" s="50">
        <v>411</v>
      </c>
      <c r="F37" s="50">
        <v>2236</v>
      </c>
      <c r="G37" s="50">
        <v>2971</v>
      </c>
      <c r="H37" s="50">
        <v>109</v>
      </c>
    </row>
    <row r="38" spans="1:13">
      <c r="A38" s="54"/>
      <c r="C38" t="s">
        <v>99</v>
      </c>
      <c r="D38" s="50">
        <v>945</v>
      </c>
      <c r="E38" s="50">
        <v>2310</v>
      </c>
      <c r="F38" s="50">
        <v>1206</v>
      </c>
      <c r="G38" s="50">
        <v>1705</v>
      </c>
      <c r="H38" s="50">
        <v>0</v>
      </c>
    </row>
    <row r="39" spans="1:13">
      <c r="A39" s="10"/>
      <c r="L39" s="54"/>
    </row>
    <row r="40" spans="1:13">
      <c r="A40" s="10"/>
      <c r="M40" s="7"/>
    </row>
    <row r="41" spans="1:13">
      <c r="A41" s="10"/>
    </row>
    <row r="42" spans="1:13">
      <c r="A42" s="10"/>
    </row>
    <row r="43" spans="1:13">
      <c r="A43" s="10"/>
    </row>
    <row r="44" spans="1:13">
      <c r="A44" s="59"/>
    </row>
    <row r="45" spans="1:13">
      <c r="A45" s="10"/>
    </row>
    <row r="46" spans="1:13">
      <c r="A46" s="10"/>
    </row>
    <row r="47" spans="1:13">
      <c r="A47" s="10"/>
    </row>
    <row r="49" ht="9.9499999999999993" customHeight="1"/>
  </sheetData>
  <mergeCells count="27">
    <mergeCell ref="N10:Q10"/>
    <mergeCell ref="B31:K31"/>
    <mergeCell ref="B32:K32"/>
    <mergeCell ref="B24:B26"/>
    <mergeCell ref="K24:K26"/>
    <mergeCell ref="B27:B29"/>
    <mergeCell ref="K27:K29"/>
    <mergeCell ref="B18:B20"/>
    <mergeCell ref="K18:K20"/>
    <mergeCell ref="B30:D30"/>
    <mergeCell ref="I30:K30"/>
    <mergeCell ref="B21:B23"/>
    <mergeCell ref="K21:K23"/>
    <mergeCell ref="B6:B8"/>
    <mergeCell ref="K6:K8"/>
    <mergeCell ref="B9:B11"/>
    <mergeCell ref="K9:K11"/>
    <mergeCell ref="B15:B17"/>
    <mergeCell ref="K15:K17"/>
    <mergeCell ref="B12:B14"/>
    <mergeCell ref="K12:K14"/>
    <mergeCell ref="B5:C5"/>
    <mergeCell ref="J5:K5"/>
    <mergeCell ref="B2:K2"/>
    <mergeCell ref="B3:K3"/>
    <mergeCell ref="B4:C4"/>
    <mergeCell ref="J4:K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zoomScaleNormal="100" workbookViewId="0">
      <selection activeCell="E5" sqref="E5:F5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8" ht="39.950000000000003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8" ht="24" customHeight="1">
      <c r="B2" s="219" t="s">
        <v>262</v>
      </c>
      <c r="C2" s="219"/>
      <c r="D2" s="219"/>
      <c r="E2" s="219"/>
      <c r="F2" s="219"/>
      <c r="G2" s="219"/>
      <c r="H2" s="219"/>
      <c r="I2" s="219"/>
      <c r="J2" s="219"/>
      <c r="K2" s="219"/>
      <c r="L2" s="20"/>
    </row>
    <row r="3" spans="1:18" ht="24" customHeight="1">
      <c r="B3" s="210" t="s">
        <v>263</v>
      </c>
      <c r="C3" s="210"/>
      <c r="D3" s="210"/>
      <c r="E3" s="210"/>
      <c r="F3" s="210"/>
      <c r="G3" s="210"/>
      <c r="H3" s="210"/>
      <c r="I3" s="210"/>
      <c r="J3" s="210"/>
      <c r="K3" s="210"/>
      <c r="L3" s="32"/>
    </row>
    <row r="4" spans="1:18" ht="24" customHeight="1">
      <c r="A4" s="7"/>
      <c r="B4" s="249" t="s">
        <v>19</v>
      </c>
      <c r="C4" s="238"/>
      <c r="D4" s="141" t="s">
        <v>20</v>
      </c>
      <c r="E4" s="141" t="s">
        <v>48</v>
      </c>
      <c r="F4" s="146" t="s">
        <v>21</v>
      </c>
      <c r="G4" s="146" t="s">
        <v>85</v>
      </c>
      <c r="H4" s="146" t="s">
        <v>128</v>
      </c>
      <c r="I4" s="141" t="s">
        <v>30</v>
      </c>
      <c r="J4" s="250" t="s">
        <v>23</v>
      </c>
      <c r="K4" s="251"/>
    </row>
    <row r="5" spans="1:18" ht="24" customHeight="1">
      <c r="B5" s="252" t="s">
        <v>39</v>
      </c>
      <c r="C5" s="253"/>
      <c r="D5" s="143" t="s">
        <v>84</v>
      </c>
      <c r="E5" s="190" t="s">
        <v>306</v>
      </c>
      <c r="F5" s="190" t="s">
        <v>307</v>
      </c>
      <c r="G5" s="143" t="s">
        <v>25</v>
      </c>
      <c r="H5" s="143" t="s">
        <v>127</v>
      </c>
      <c r="I5" s="143" t="s">
        <v>0</v>
      </c>
      <c r="J5" s="254" t="s">
        <v>14</v>
      </c>
      <c r="K5" s="255"/>
    </row>
    <row r="6" spans="1:18" ht="24" customHeight="1">
      <c r="B6" s="223" t="s">
        <v>51</v>
      </c>
      <c r="C6" s="96" t="s">
        <v>114</v>
      </c>
      <c r="D6" s="57">
        <v>19</v>
      </c>
      <c r="E6" s="57">
        <v>154</v>
      </c>
      <c r="F6" s="57">
        <v>289</v>
      </c>
      <c r="G6" s="57">
        <v>485</v>
      </c>
      <c r="H6" s="57">
        <v>9</v>
      </c>
      <c r="I6" s="30">
        <f>SUM(D6:H6)</f>
        <v>956</v>
      </c>
      <c r="J6" s="95" t="s">
        <v>285</v>
      </c>
      <c r="K6" s="215" t="s">
        <v>15</v>
      </c>
    </row>
    <row r="7" spans="1:18" ht="24" customHeight="1">
      <c r="B7" s="223"/>
      <c r="C7" s="96" t="s">
        <v>282</v>
      </c>
      <c r="D7" s="57">
        <v>654</v>
      </c>
      <c r="E7" s="57">
        <v>1236</v>
      </c>
      <c r="F7" s="57">
        <v>493</v>
      </c>
      <c r="G7" s="57">
        <v>633</v>
      </c>
      <c r="H7" s="57">
        <v>0</v>
      </c>
      <c r="I7" s="30">
        <f>SUM(D7:H7)</f>
        <v>3016</v>
      </c>
      <c r="J7" s="95" t="s">
        <v>286</v>
      </c>
      <c r="K7" s="215"/>
    </row>
    <row r="8" spans="1:18" ht="24" customHeight="1">
      <c r="B8" s="223"/>
      <c r="C8" s="96" t="s">
        <v>284</v>
      </c>
      <c r="D8" s="30">
        <f t="shared" ref="D8:I8" si="0">SUM(D6:D7)</f>
        <v>673</v>
      </c>
      <c r="E8" s="30">
        <f t="shared" si="0"/>
        <v>1390</v>
      </c>
      <c r="F8" s="30">
        <f t="shared" si="0"/>
        <v>782</v>
      </c>
      <c r="G8" s="30">
        <f t="shared" si="0"/>
        <v>1118</v>
      </c>
      <c r="H8" s="30">
        <f t="shared" si="0"/>
        <v>9</v>
      </c>
      <c r="I8" s="30">
        <f t="shared" si="0"/>
        <v>3972</v>
      </c>
      <c r="J8" s="130" t="s">
        <v>0</v>
      </c>
      <c r="K8" s="215"/>
    </row>
    <row r="9" spans="1:18" ht="24" customHeight="1">
      <c r="B9" s="223" t="s">
        <v>49</v>
      </c>
      <c r="C9" s="96" t="s">
        <v>114</v>
      </c>
      <c r="D9" s="57">
        <v>0</v>
      </c>
      <c r="E9" s="57">
        <v>5</v>
      </c>
      <c r="F9" s="57">
        <v>35</v>
      </c>
      <c r="G9" s="57">
        <v>68</v>
      </c>
      <c r="H9" s="57">
        <v>4</v>
      </c>
      <c r="I9" s="30">
        <f>SUM(D9:H9)</f>
        <v>112</v>
      </c>
      <c r="J9" s="95" t="s">
        <v>285</v>
      </c>
      <c r="K9" s="215" t="s">
        <v>16</v>
      </c>
    </row>
    <row r="10" spans="1:18" ht="24" customHeight="1">
      <c r="B10" s="223"/>
      <c r="C10" s="96" t="s">
        <v>282</v>
      </c>
      <c r="D10" s="57">
        <v>46</v>
      </c>
      <c r="E10" s="57">
        <v>128</v>
      </c>
      <c r="F10" s="57">
        <v>68</v>
      </c>
      <c r="G10" s="57">
        <v>75</v>
      </c>
      <c r="H10" s="57">
        <v>0</v>
      </c>
      <c r="I10" s="30">
        <f>SUM(D10:H10)</f>
        <v>317</v>
      </c>
      <c r="J10" s="95" t="s">
        <v>286</v>
      </c>
      <c r="K10" s="215"/>
    </row>
    <row r="11" spans="1:18" ht="24" customHeight="1">
      <c r="B11" s="223"/>
      <c r="C11" s="96" t="s">
        <v>284</v>
      </c>
      <c r="D11" s="30">
        <f t="shared" ref="D11:I11" si="1">SUM(D9:D10)</f>
        <v>46</v>
      </c>
      <c r="E11" s="30">
        <f t="shared" si="1"/>
        <v>133</v>
      </c>
      <c r="F11" s="30">
        <f t="shared" si="1"/>
        <v>103</v>
      </c>
      <c r="G11" s="30">
        <f t="shared" si="1"/>
        <v>143</v>
      </c>
      <c r="H11" s="30">
        <f t="shared" si="1"/>
        <v>4</v>
      </c>
      <c r="I11" s="30">
        <f t="shared" si="1"/>
        <v>429</v>
      </c>
      <c r="J11" s="130" t="s">
        <v>0</v>
      </c>
      <c r="K11" s="215"/>
      <c r="N11" s="224"/>
      <c r="O11" s="224"/>
      <c r="P11" s="224"/>
      <c r="Q11" s="224"/>
      <c r="R11" s="8"/>
    </row>
    <row r="12" spans="1:18" ht="24" customHeight="1">
      <c r="B12" s="220" t="s">
        <v>50</v>
      </c>
      <c r="C12" s="96" t="s">
        <v>114</v>
      </c>
      <c r="D12" s="57">
        <v>0</v>
      </c>
      <c r="E12" s="57">
        <v>0</v>
      </c>
      <c r="F12" s="57">
        <v>76</v>
      </c>
      <c r="G12" s="57">
        <v>106</v>
      </c>
      <c r="H12" s="57">
        <v>0</v>
      </c>
      <c r="I12" s="30">
        <f>SUM(D12:H12)</f>
        <v>182</v>
      </c>
      <c r="J12" s="95" t="s">
        <v>285</v>
      </c>
      <c r="K12" s="215" t="s">
        <v>17</v>
      </c>
    </row>
    <row r="13" spans="1:18" ht="24" customHeight="1">
      <c r="B13" s="220"/>
      <c r="C13" s="96" t="s">
        <v>282</v>
      </c>
      <c r="D13" s="57">
        <v>88</v>
      </c>
      <c r="E13" s="57">
        <v>233</v>
      </c>
      <c r="F13" s="57">
        <v>112</v>
      </c>
      <c r="G13" s="57">
        <v>160</v>
      </c>
      <c r="H13" s="57">
        <v>0</v>
      </c>
      <c r="I13" s="30">
        <f>SUM(D13:H13)</f>
        <v>593</v>
      </c>
      <c r="J13" s="95" t="s">
        <v>286</v>
      </c>
      <c r="K13" s="215"/>
    </row>
    <row r="14" spans="1:18" ht="24" customHeight="1">
      <c r="B14" s="220"/>
      <c r="C14" s="96" t="s">
        <v>284</v>
      </c>
      <c r="D14" s="30">
        <f t="shared" ref="D14:I14" si="2">SUM(D12:D13)</f>
        <v>88</v>
      </c>
      <c r="E14" s="30">
        <f t="shared" si="2"/>
        <v>233</v>
      </c>
      <c r="F14" s="30">
        <f t="shared" si="2"/>
        <v>188</v>
      </c>
      <c r="G14" s="30">
        <f t="shared" si="2"/>
        <v>266</v>
      </c>
      <c r="H14" s="30">
        <f t="shared" si="2"/>
        <v>0</v>
      </c>
      <c r="I14" s="30">
        <f t="shared" si="2"/>
        <v>775</v>
      </c>
      <c r="J14" s="130" t="s">
        <v>0</v>
      </c>
      <c r="K14" s="215"/>
    </row>
    <row r="15" spans="1:18" ht="24" customHeight="1">
      <c r="B15" s="220" t="s">
        <v>52</v>
      </c>
      <c r="C15" s="96" t="s">
        <v>114</v>
      </c>
      <c r="D15" s="57">
        <v>0</v>
      </c>
      <c r="E15" s="57">
        <v>0</v>
      </c>
      <c r="F15" s="57">
        <v>20</v>
      </c>
      <c r="G15" s="57">
        <v>22</v>
      </c>
      <c r="H15" s="57">
        <v>8</v>
      </c>
      <c r="I15" s="30">
        <f>SUM(D15:H15)</f>
        <v>50</v>
      </c>
      <c r="J15" s="95" t="s">
        <v>285</v>
      </c>
      <c r="K15" s="215" t="s">
        <v>18</v>
      </c>
    </row>
    <row r="16" spans="1:18" ht="24" customHeight="1">
      <c r="B16" s="220"/>
      <c r="C16" s="96" t="s">
        <v>282</v>
      </c>
      <c r="D16" s="57">
        <v>31</v>
      </c>
      <c r="E16" s="57">
        <v>63</v>
      </c>
      <c r="F16" s="57">
        <v>31</v>
      </c>
      <c r="G16" s="57">
        <v>46</v>
      </c>
      <c r="H16" s="57">
        <v>0</v>
      </c>
      <c r="I16" s="30">
        <f>SUM(D16:H16)</f>
        <v>171</v>
      </c>
      <c r="J16" s="95" t="s">
        <v>286</v>
      </c>
      <c r="K16" s="215"/>
    </row>
    <row r="17" spans="1:15" ht="24" customHeight="1">
      <c r="B17" s="220"/>
      <c r="C17" s="96" t="s">
        <v>284</v>
      </c>
      <c r="D17" s="30">
        <f t="shared" ref="D17:I17" si="3">SUM(D15:D16)</f>
        <v>31</v>
      </c>
      <c r="E17" s="30">
        <f t="shared" si="3"/>
        <v>63</v>
      </c>
      <c r="F17" s="30">
        <f t="shared" si="3"/>
        <v>51</v>
      </c>
      <c r="G17" s="30">
        <f t="shared" si="3"/>
        <v>68</v>
      </c>
      <c r="H17" s="30">
        <f t="shared" si="3"/>
        <v>8</v>
      </c>
      <c r="I17" s="30">
        <f t="shared" si="3"/>
        <v>221</v>
      </c>
      <c r="J17" s="130" t="s">
        <v>0</v>
      </c>
      <c r="K17" s="215"/>
    </row>
    <row r="18" spans="1:15" ht="24" customHeight="1">
      <c r="B18" s="220" t="s">
        <v>53</v>
      </c>
      <c r="C18" s="96" t="s">
        <v>114</v>
      </c>
      <c r="D18" s="57">
        <v>0</v>
      </c>
      <c r="E18" s="57">
        <v>0</v>
      </c>
      <c r="F18" s="57">
        <v>10</v>
      </c>
      <c r="G18" s="57">
        <v>19</v>
      </c>
      <c r="H18" s="57">
        <v>0</v>
      </c>
      <c r="I18" s="30">
        <f>SUM(D18:H18)</f>
        <v>29</v>
      </c>
      <c r="J18" s="95" t="s">
        <v>285</v>
      </c>
      <c r="K18" s="215" t="s">
        <v>56</v>
      </c>
    </row>
    <row r="19" spans="1:15" ht="24" customHeight="1">
      <c r="B19" s="220"/>
      <c r="C19" s="96" t="s">
        <v>282</v>
      </c>
      <c r="D19" s="57">
        <v>17</v>
      </c>
      <c r="E19" s="57">
        <v>51</v>
      </c>
      <c r="F19" s="57">
        <v>23</v>
      </c>
      <c r="G19" s="57">
        <v>37</v>
      </c>
      <c r="H19" s="57">
        <v>0</v>
      </c>
      <c r="I19" s="30">
        <f>SUM(D19:H19)</f>
        <v>128</v>
      </c>
      <c r="J19" s="95" t="s">
        <v>286</v>
      </c>
      <c r="K19" s="215"/>
    </row>
    <row r="20" spans="1:15" ht="24" customHeight="1">
      <c r="B20" s="220"/>
      <c r="C20" s="96" t="s">
        <v>284</v>
      </c>
      <c r="D20" s="30">
        <f t="shared" ref="D20:I20" si="4">SUM(D18:D19)</f>
        <v>17</v>
      </c>
      <c r="E20" s="30">
        <f t="shared" si="4"/>
        <v>51</v>
      </c>
      <c r="F20" s="30">
        <f t="shared" si="4"/>
        <v>33</v>
      </c>
      <c r="G20" s="30">
        <f t="shared" si="4"/>
        <v>56</v>
      </c>
      <c r="H20" s="30">
        <f t="shared" si="4"/>
        <v>0</v>
      </c>
      <c r="I20" s="30">
        <f t="shared" si="4"/>
        <v>157</v>
      </c>
      <c r="J20" s="130" t="s">
        <v>0</v>
      </c>
      <c r="K20" s="215"/>
    </row>
    <row r="21" spans="1:15" ht="24" customHeight="1">
      <c r="B21" s="221" t="s">
        <v>54</v>
      </c>
      <c r="C21" s="96" t="s">
        <v>114</v>
      </c>
      <c r="D21" s="57">
        <v>0</v>
      </c>
      <c r="E21" s="57">
        <v>0</v>
      </c>
      <c r="F21" s="57">
        <v>26</v>
      </c>
      <c r="G21" s="57">
        <v>39</v>
      </c>
      <c r="H21" s="57">
        <v>0</v>
      </c>
      <c r="I21" s="30">
        <f>SUM(D21:H21)</f>
        <v>65</v>
      </c>
      <c r="J21" s="95" t="s">
        <v>285</v>
      </c>
      <c r="K21" s="222" t="s">
        <v>35</v>
      </c>
    </row>
    <row r="22" spans="1:15" ht="24" customHeight="1">
      <c r="B22" s="221"/>
      <c r="C22" s="96" t="s">
        <v>282</v>
      </c>
      <c r="D22" s="57">
        <v>25</v>
      </c>
      <c r="E22" s="57">
        <v>103</v>
      </c>
      <c r="F22" s="57">
        <v>45</v>
      </c>
      <c r="G22" s="57">
        <v>69</v>
      </c>
      <c r="H22" s="57">
        <v>0</v>
      </c>
      <c r="I22" s="30">
        <f>SUM(D22:H22)</f>
        <v>242</v>
      </c>
      <c r="J22" s="95" t="s">
        <v>286</v>
      </c>
      <c r="K22" s="222"/>
    </row>
    <row r="23" spans="1:15" ht="24" customHeight="1">
      <c r="B23" s="221"/>
      <c r="C23" s="96" t="s">
        <v>284</v>
      </c>
      <c r="D23" s="30">
        <f t="shared" ref="D23:I23" si="5">SUM(D21:D22)</f>
        <v>25</v>
      </c>
      <c r="E23" s="30">
        <f t="shared" si="5"/>
        <v>103</v>
      </c>
      <c r="F23" s="30">
        <f t="shared" si="5"/>
        <v>71</v>
      </c>
      <c r="G23" s="30">
        <f t="shared" si="5"/>
        <v>108</v>
      </c>
      <c r="H23" s="30">
        <f t="shared" si="5"/>
        <v>0</v>
      </c>
      <c r="I23" s="30">
        <f t="shared" si="5"/>
        <v>307</v>
      </c>
      <c r="J23" s="130" t="s">
        <v>0</v>
      </c>
      <c r="K23" s="222"/>
    </row>
    <row r="24" spans="1:15" ht="24" customHeight="1">
      <c r="B24" s="221" t="s">
        <v>55</v>
      </c>
      <c r="C24" s="96" t="s">
        <v>114</v>
      </c>
      <c r="D24" s="57">
        <v>0</v>
      </c>
      <c r="E24" s="57">
        <v>0</v>
      </c>
      <c r="F24" s="57">
        <v>62</v>
      </c>
      <c r="G24" s="57">
        <v>92</v>
      </c>
      <c r="H24" s="57">
        <v>0</v>
      </c>
      <c r="I24" s="30">
        <f>SUM(D24:H24)</f>
        <v>154</v>
      </c>
      <c r="J24" s="95" t="s">
        <v>285</v>
      </c>
      <c r="K24" s="222" t="s">
        <v>58</v>
      </c>
    </row>
    <row r="25" spans="1:15" ht="24" customHeight="1">
      <c r="B25" s="221"/>
      <c r="C25" s="96" t="s">
        <v>282</v>
      </c>
      <c r="D25" s="57">
        <v>59</v>
      </c>
      <c r="E25" s="57">
        <v>122</v>
      </c>
      <c r="F25" s="57">
        <v>102</v>
      </c>
      <c r="G25" s="57">
        <v>109</v>
      </c>
      <c r="H25" s="57">
        <v>0</v>
      </c>
      <c r="I25" s="30">
        <f>SUM(D25:H25)</f>
        <v>392</v>
      </c>
      <c r="J25" s="95" t="s">
        <v>286</v>
      </c>
      <c r="K25" s="222"/>
    </row>
    <row r="26" spans="1:15" ht="24" customHeight="1">
      <c r="B26" s="221"/>
      <c r="C26" s="96" t="s">
        <v>284</v>
      </c>
      <c r="D26" s="30">
        <f t="shared" ref="D26:I26" si="6">SUM(D24:D25)</f>
        <v>59</v>
      </c>
      <c r="E26" s="30">
        <f t="shared" si="6"/>
        <v>122</v>
      </c>
      <c r="F26" s="30">
        <f t="shared" si="6"/>
        <v>164</v>
      </c>
      <c r="G26" s="30">
        <f t="shared" si="6"/>
        <v>201</v>
      </c>
      <c r="H26" s="30">
        <f t="shared" si="6"/>
        <v>0</v>
      </c>
      <c r="I26" s="30">
        <f t="shared" si="6"/>
        <v>546</v>
      </c>
      <c r="J26" s="130" t="s">
        <v>0</v>
      </c>
      <c r="K26" s="222"/>
    </row>
    <row r="27" spans="1:15" ht="24" customHeight="1">
      <c r="B27" s="225" t="s">
        <v>33</v>
      </c>
      <c r="C27" s="148" t="s">
        <v>114</v>
      </c>
      <c r="D27" s="149">
        <f>D6+D9+D12+D15+D18+D21</f>
        <v>19</v>
      </c>
      <c r="E27" s="149">
        <f t="shared" ref="E27:G28" si="7">E6+E9+E12+E15+E18+E24+E21</f>
        <v>159</v>
      </c>
      <c r="F27" s="149">
        <f t="shared" si="7"/>
        <v>518</v>
      </c>
      <c r="G27" s="149">
        <f t="shared" si="7"/>
        <v>831</v>
      </c>
      <c r="H27" s="149">
        <f>H6+H9+H12+H15+H18+H21</f>
        <v>21</v>
      </c>
      <c r="I27" s="149">
        <f>SUM(D27:H27)</f>
        <v>1548</v>
      </c>
      <c r="J27" s="150" t="s">
        <v>285</v>
      </c>
      <c r="K27" s="214" t="s">
        <v>0</v>
      </c>
    </row>
    <row r="28" spans="1:15" ht="24" customHeight="1">
      <c r="B28" s="220"/>
      <c r="C28" s="96" t="s">
        <v>282</v>
      </c>
      <c r="D28" s="30">
        <f>D7+D10+D13+D16+D19+D25+D22</f>
        <v>920</v>
      </c>
      <c r="E28" s="30">
        <f t="shared" si="7"/>
        <v>1936</v>
      </c>
      <c r="F28" s="30">
        <f t="shared" si="7"/>
        <v>874</v>
      </c>
      <c r="G28" s="30">
        <f t="shared" si="7"/>
        <v>1129</v>
      </c>
      <c r="H28" s="30">
        <f>H7+H10+H13+H16+H19+H25+H22</f>
        <v>0</v>
      </c>
      <c r="I28" s="30">
        <f>SUM(D28:H28)</f>
        <v>4859</v>
      </c>
      <c r="J28" s="95" t="s">
        <v>286</v>
      </c>
      <c r="K28" s="215"/>
    </row>
    <row r="29" spans="1:15" ht="24" customHeight="1" thickBot="1">
      <c r="B29" s="226"/>
      <c r="C29" s="117" t="s">
        <v>284</v>
      </c>
      <c r="D29" s="125">
        <f t="shared" ref="D29:I29" si="8">SUM(D27:D28)</f>
        <v>939</v>
      </c>
      <c r="E29" s="125">
        <f t="shared" si="8"/>
        <v>2095</v>
      </c>
      <c r="F29" s="125">
        <f t="shared" si="8"/>
        <v>1392</v>
      </c>
      <c r="G29" s="125">
        <f t="shared" si="8"/>
        <v>1960</v>
      </c>
      <c r="H29" s="125">
        <f t="shared" si="8"/>
        <v>21</v>
      </c>
      <c r="I29" s="125">
        <f t="shared" si="8"/>
        <v>6407</v>
      </c>
      <c r="J29" s="134" t="s">
        <v>0</v>
      </c>
      <c r="K29" s="216"/>
      <c r="O29" s="68"/>
    </row>
    <row r="30" spans="1:15" ht="24" customHeight="1">
      <c r="B30" s="227" t="s">
        <v>97</v>
      </c>
      <c r="C30" s="227"/>
      <c r="D30" s="227"/>
      <c r="E30" s="98"/>
      <c r="F30" s="98"/>
      <c r="G30" s="98"/>
      <c r="H30" s="98"/>
      <c r="I30" s="248" t="s">
        <v>96</v>
      </c>
      <c r="J30" s="248"/>
      <c r="K30" s="248"/>
    </row>
    <row r="31" spans="1:15" ht="24" customHeight="1">
      <c r="A31" s="10"/>
      <c r="B31" s="219" t="s">
        <v>276</v>
      </c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5" ht="24" customHeight="1">
      <c r="A32" s="10"/>
      <c r="B32" s="263" t="s">
        <v>277</v>
      </c>
      <c r="C32" s="263"/>
      <c r="D32" s="263"/>
      <c r="E32" s="263"/>
      <c r="F32" s="263"/>
      <c r="G32" s="263"/>
      <c r="H32" s="263"/>
      <c r="I32" s="263"/>
      <c r="J32" s="263"/>
      <c r="K32" s="263"/>
    </row>
    <row r="33" spans="1:12" ht="20.100000000000001" customHeight="1">
      <c r="A33" s="10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2" ht="20.100000000000001" customHeight="1" thickBot="1">
      <c r="A34" s="10"/>
    </row>
    <row r="35" spans="1:12" ht="25.5">
      <c r="A35" s="10"/>
      <c r="D35" s="31" t="s">
        <v>73</v>
      </c>
      <c r="E35" s="25" t="s">
        <v>71</v>
      </c>
      <c r="F35" s="22" t="s">
        <v>72</v>
      </c>
      <c r="G35" s="25" t="s">
        <v>70</v>
      </c>
      <c r="H35" s="25" t="s">
        <v>158</v>
      </c>
    </row>
    <row r="36" spans="1:12">
      <c r="A36" s="10"/>
      <c r="C36" t="s">
        <v>86</v>
      </c>
      <c r="D36" s="50">
        <v>19</v>
      </c>
      <c r="E36" s="50">
        <v>159</v>
      </c>
      <c r="F36" s="50">
        <v>518</v>
      </c>
      <c r="G36" s="50">
        <v>831</v>
      </c>
      <c r="H36" s="50">
        <v>21</v>
      </c>
    </row>
    <row r="37" spans="1:12">
      <c r="A37" s="54"/>
      <c r="C37" t="s">
        <v>99</v>
      </c>
      <c r="D37" s="50">
        <v>920</v>
      </c>
      <c r="E37" s="50">
        <v>1936</v>
      </c>
      <c r="F37" s="50">
        <v>874</v>
      </c>
      <c r="G37" s="50">
        <v>1129</v>
      </c>
      <c r="H37" s="50">
        <v>0</v>
      </c>
    </row>
    <row r="38" spans="1:12">
      <c r="A38" s="10"/>
      <c r="L38" s="54"/>
    </row>
    <row r="39" spans="1:12">
      <c r="A39" s="10"/>
    </row>
    <row r="40" spans="1:12">
      <c r="A40" s="10"/>
    </row>
    <row r="41" spans="1:12">
      <c r="A41" s="10"/>
    </row>
    <row r="42" spans="1:12">
      <c r="A42" s="10"/>
    </row>
    <row r="43" spans="1:12">
      <c r="A43" s="59"/>
    </row>
    <row r="44" spans="1:12">
      <c r="A44" s="10"/>
    </row>
    <row r="45" spans="1:12">
      <c r="A45" s="10"/>
    </row>
    <row r="46" spans="1:12">
      <c r="A46" s="10"/>
    </row>
    <row r="48" spans="1:12" ht="9.9499999999999993" customHeight="1"/>
  </sheetData>
  <mergeCells count="27">
    <mergeCell ref="N11:Q11"/>
    <mergeCell ref="B31:K31"/>
    <mergeCell ref="B32:K32"/>
    <mergeCell ref="B24:B26"/>
    <mergeCell ref="K24:K26"/>
    <mergeCell ref="B27:B29"/>
    <mergeCell ref="K27:K29"/>
    <mergeCell ref="B18:B20"/>
    <mergeCell ref="K18:K20"/>
    <mergeCell ref="B30:D30"/>
    <mergeCell ref="I30:K30"/>
    <mergeCell ref="B21:B23"/>
    <mergeCell ref="K21:K23"/>
    <mergeCell ref="B6:B8"/>
    <mergeCell ref="K6:K8"/>
    <mergeCell ref="B9:B11"/>
    <mergeCell ref="K9:K11"/>
    <mergeCell ref="B15:B17"/>
    <mergeCell ref="K15:K17"/>
    <mergeCell ref="B12:B14"/>
    <mergeCell ref="K12:K14"/>
    <mergeCell ref="B5:C5"/>
    <mergeCell ref="J5:K5"/>
    <mergeCell ref="B2:K2"/>
    <mergeCell ref="B3:K3"/>
    <mergeCell ref="B4:C4"/>
    <mergeCell ref="J4:K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rightToLeft="1" zoomScaleNormal="100" workbookViewId="0">
      <selection activeCell="K9" sqref="K9"/>
    </sheetView>
  </sheetViews>
  <sheetFormatPr defaultRowHeight="15"/>
  <cols>
    <col min="1" max="1" width="15.7109375" style="6" customWidth="1"/>
    <col min="2" max="2" width="23.85546875" style="6" customWidth="1"/>
    <col min="3" max="10" width="12.7109375" style="6" customWidth="1"/>
    <col min="11" max="11" width="23.85546875" style="6" customWidth="1"/>
    <col min="12" max="16384" width="9.140625" style="6"/>
  </cols>
  <sheetData>
    <row r="1" spans="2:16" ht="39.950000000000003" customHeight="1">
      <c r="B1" s="158"/>
      <c r="C1" s="158"/>
      <c r="D1" s="158"/>
      <c r="E1" s="158"/>
      <c r="F1" s="158"/>
      <c r="G1" s="129"/>
      <c r="H1" s="129"/>
      <c r="I1" s="129"/>
      <c r="J1" s="129"/>
      <c r="K1" s="129"/>
    </row>
    <row r="2" spans="2:16" ht="24" customHeight="1">
      <c r="B2" s="265" t="s">
        <v>264</v>
      </c>
      <c r="C2" s="265"/>
      <c r="D2" s="265"/>
      <c r="E2" s="265"/>
      <c r="F2" s="265"/>
      <c r="G2" s="265"/>
      <c r="H2" s="265"/>
      <c r="I2" s="265"/>
      <c r="J2" s="265"/>
      <c r="K2" s="265"/>
    </row>
    <row r="3" spans="2:16" ht="24" customHeight="1">
      <c r="B3" s="266" t="s">
        <v>265</v>
      </c>
      <c r="C3" s="266"/>
      <c r="D3" s="266"/>
      <c r="E3" s="266"/>
      <c r="F3" s="266"/>
      <c r="G3" s="266"/>
      <c r="H3" s="266"/>
      <c r="I3" s="266"/>
      <c r="J3" s="266"/>
      <c r="K3" s="266"/>
    </row>
    <row r="4" spans="2:16" s="40" customFormat="1" ht="24" customHeight="1">
      <c r="B4" s="272" t="s">
        <v>39</v>
      </c>
      <c r="C4" s="274" t="s">
        <v>103</v>
      </c>
      <c r="D4" s="270" t="s">
        <v>293</v>
      </c>
      <c r="E4" s="271"/>
      <c r="F4" s="271"/>
      <c r="G4" s="271"/>
      <c r="H4" s="271"/>
      <c r="I4" s="271"/>
      <c r="J4" s="271"/>
      <c r="K4" s="268" t="s">
        <v>14</v>
      </c>
    </row>
    <row r="5" spans="2:16" s="40" customFormat="1" ht="24" customHeight="1">
      <c r="B5" s="272"/>
      <c r="C5" s="274"/>
      <c r="D5" s="269" t="s">
        <v>294</v>
      </c>
      <c r="E5" s="269"/>
      <c r="F5" s="269" t="s">
        <v>295</v>
      </c>
      <c r="G5" s="269"/>
      <c r="H5" s="269" t="s">
        <v>296</v>
      </c>
      <c r="I5" s="269"/>
      <c r="J5" s="275" t="s">
        <v>297</v>
      </c>
      <c r="K5" s="268"/>
    </row>
    <row r="6" spans="2:16" s="40" customFormat="1" ht="24" customHeight="1">
      <c r="B6" s="272"/>
      <c r="C6" s="273" t="s">
        <v>130</v>
      </c>
      <c r="D6" s="137" t="s">
        <v>61</v>
      </c>
      <c r="E6" s="137" t="s">
        <v>62</v>
      </c>
      <c r="F6" s="137" t="s">
        <v>61</v>
      </c>
      <c r="G6" s="137" t="s">
        <v>62</v>
      </c>
      <c r="H6" s="137" t="s">
        <v>61</v>
      </c>
      <c r="I6" s="137" t="s">
        <v>62</v>
      </c>
      <c r="J6" s="274"/>
      <c r="K6" s="268"/>
    </row>
    <row r="7" spans="2:16" s="40" customFormat="1" ht="24" customHeight="1">
      <c r="B7" s="272"/>
      <c r="C7" s="273"/>
      <c r="D7" s="169" t="s">
        <v>83</v>
      </c>
      <c r="E7" s="169" t="s">
        <v>88</v>
      </c>
      <c r="F7" s="169" t="s">
        <v>83</v>
      </c>
      <c r="G7" s="169" t="s">
        <v>88</v>
      </c>
      <c r="H7" s="169" t="s">
        <v>83</v>
      </c>
      <c r="I7" s="169" t="s">
        <v>88</v>
      </c>
      <c r="J7" s="274"/>
      <c r="K7" s="268"/>
    </row>
    <row r="8" spans="2:16" ht="24" customHeight="1">
      <c r="B8" s="161" t="s">
        <v>38</v>
      </c>
      <c r="C8" s="163">
        <v>16</v>
      </c>
      <c r="D8" s="104">
        <v>2155</v>
      </c>
      <c r="E8" s="104">
        <v>139</v>
      </c>
      <c r="F8" s="164">
        <v>2215</v>
      </c>
      <c r="G8" s="164">
        <v>73</v>
      </c>
      <c r="H8" s="164">
        <f t="shared" ref="H8:H14" si="0">D8+F8</f>
        <v>4370</v>
      </c>
      <c r="I8" s="164">
        <f t="shared" ref="I8:I14" si="1">E8+G8</f>
        <v>212</v>
      </c>
      <c r="J8" s="164">
        <f>H8+I8</f>
        <v>4582</v>
      </c>
      <c r="K8" s="121" t="s">
        <v>15</v>
      </c>
    </row>
    <row r="9" spans="2:16" ht="24" customHeight="1">
      <c r="B9" s="161" t="s">
        <v>149</v>
      </c>
      <c r="C9" s="163">
        <v>2</v>
      </c>
      <c r="D9" s="104">
        <v>798</v>
      </c>
      <c r="E9" s="104">
        <v>6</v>
      </c>
      <c r="F9" s="164">
        <v>0</v>
      </c>
      <c r="G9" s="164">
        <v>0</v>
      </c>
      <c r="H9" s="164">
        <f t="shared" si="0"/>
        <v>798</v>
      </c>
      <c r="I9" s="164">
        <f t="shared" si="1"/>
        <v>6</v>
      </c>
      <c r="J9" s="164">
        <f t="shared" ref="J9:J14" si="2">H9+I9</f>
        <v>804</v>
      </c>
      <c r="K9" s="121" t="s">
        <v>16</v>
      </c>
    </row>
    <row r="10" spans="2:16" s="40" customFormat="1" ht="24" customHeight="1">
      <c r="B10" s="122" t="s">
        <v>150</v>
      </c>
      <c r="C10" s="163">
        <v>2</v>
      </c>
      <c r="D10" s="104">
        <v>313</v>
      </c>
      <c r="E10" s="104">
        <v>6</v>
      </c>
      <c r="F10" s="164">
        <v>0</v>
      </c>
      <c r="G10" s="164">
        <v>0</v>
      </c>
      <c r="H10" s="164">
        <f t="shared" si="0"/>
        <v>313</v>
      </c>
      <c r="I10" s="164">
        <f t="shared" si="1"/>
        <v>6</v>
      </c>
      <c r="J10" s="164">
        <f t="shared" si="2"/>
        <v>319</v>
      </c>
      <c r="K10" s="121" t="s">
        <v>17</v>
      </c>
    </row>
    <row r="11" spans="2:16" ht="24" customHeight="1">
      <c r="B11" s="122" t="s">
        <v>151</v>
      </c>
      <c r="C11" s="163">
        <v>4</v>
      </c>
      <c r="D11" s="104">
        <v>487</v>
      </c>
      <c r="E11" s="104">
        <v>12</v>
      </c>
      <c r="F11" s="164">
        <v>656</v>
      </c>
      <c r="G11" s="164">
        <v>8</v>
      </c>
      <c r="H11" s="164">
        <f t="shared" si="0"/>
        <v>1143</v>
      </c>
      <c r="I11" s="164">
        <f t="shared" si="1"/>
        <v>20</v>
      </c>
      <c r="J11" s="164">
        <f t="shared" si="2"/>
        <v>1163</v>
      </c>
      <c r="K11" s="121" t="s">
        <v>18</v>
      </c>
    </row>
    <row r="12" spans="2:16" s="40" customFormat="1" ht="24" customHeight="1">
      <c r="B12" s="122" t="s">
        <v>152</v>
      </c>
      <c r="C12" s="163">
        <v>4</v>
      </c>
      <c r="D12" s="104">
        <v>153</v>
      </c>
      <c r="E12" s="104">
        <v>0</v>
      </c>
      <c r="F12" s="164">
        <v>92</v>
      </c>
      <c r="G12" s="164">
        <v>0</v>
      </c>
      <c r="H12" s="164">
        <f t="shared" si="0"/>
        <v>245</v>
      </c>
      <c r="I12" s="164">
        <f t="shared" si="1"/>
        <v>0</v>
      </c>
      <c r="J12" s="164">
        <f t="shared" si="2"/>
        <v>245</v>
      </c>
      <c r="K12" s="121" t="s">
        <v>56</v>
      </c>
    </row>
    <row r="13" spans="2:16" ht="24" customHeight="1">
      <c r="B13" s="123" t="s">
        <v>154</v>
      </c>
      <c r="C13" s="163">
        <v>2</v>
      </c>
      <c r="D13" s="104">
        <v>496</v>
      </c>
      <c r="E13" s="104">
        <v>6</v>
      </c>
      <c r="F13" s="164">
        <v>0</v>
      </c>
      <c r="G13" s="165">
        <v>0</v>
      </c>
      <c r="H13" s="165">
        <f t="shared" si="0"/>
        <v>496</v>
      </c>
      <c r="I13" s="166">
        <f>E13+G13</f>
        <v>6</v>
      </c>
      <c r="J13" s="166">
        <f>H13+I13</f>
        <v>502</v>
      </c>
      <c r="K13" s="124" t="s">
        <v>35</v>
      </c>
      <c r="L13" s="8"/>
      <c r="M13" s="8"/>
      <c r="N13" s="8"/>
      <c r="P13" s="68"/>
    </row>
    <row r="14" spans="2:16" ht="24" customHeight="1">
      <c r="B14" s="123" t="s">
        <v>153</v>
      </c>
      <c r="C14" s="163">
        <v>2</v>
      </c>
      <c r="D14" s="104">
        <v>696</v>
      </c>
      <c r="E14" s="104">
        <v>4</v>
      </c>
      <c r="F14" s="164">
        <v>0</v>
      </c>
      <c r="G14" s="165">
        <v>0</v>
      </c>
      <c r="H14" s="165">
        <f t="shared" si="0"/>
        <v>696</v>
      </c>
      <c r="I14" s="165">
        <f t="shared" si="1"/>
        <v>4</v>
      </c>
      <c r="J14" s="165">
        <f t="shared" si="2"/>
        <v>700</v>
      </c>
      <c r="K14" s="124" t="s">
        <v>34</v>
      </c>
      <c r="L14" s="8"/>
      <c r="M14" s="8"/>
      <c r="N14" s="8"/>
    </row>
    <row r="15" spans="2:16" ht="24" customHeight="1" thickBot="1">
      <c r="B15" s="162" t="s">
        <v>42</v>
      </c>
      <c r="C15" s="167">
        <f t="shared" ref="C15:I15" si="3">SUM(C8:C14)</f>
        <v>32</v>
      </c>
      <c r="D15" s="153">
        <f t="shared" si="3"/>
        <v>5098</v>
      </c>
      <c r="E15" s="153">
        <f t="shared" si="3"/>
        <v>173</v>
      </c>
      <c r="F15" s="168">
        <f t="shared" si="3"/>
        <v>2963</v>
      </c>
      <c r="G15" s="168">
        <f t="shared" si="3"/>
        <v>81</v>
      </c>
      <c r="H15" s="168">
        <f t="shared" si="3"/>
        <v>8061</v>
      </c>
      <c r="I15" s="168">
        <f t="shared" si="3"/>
        <v>254</v>
      </c>
      <c r="J15" s="168">
        <f>SUM(J8:J14)</f>
        <v>8315</v>
      </c>
      <c r="K15" s="154" t="s">
        <v>0</v>
      </c>
      <c r="L15" s="40"/>
      <c r="M15" s="40"/>
      <c r="N15" s="40"/>
      <c r="P15" s="68"/>
    </row>
    <row r="16" spans="2:16" ht="24" customHeight="1">
      <c r="B16" s="159" t="s">
        <v>46</v>
      </c>
      <c r="C16" s="160"/>
      <c r="D16" s="128"/>
      <c r="E16" s="128"/>
      <c r="F16" s="129"/>
      <c r="G16" s="129"/>
      <c r="H16" s="129"/>
      <c r="I16" s="129"/>
      <c r="J16" s="129"/>
      <c r="K16" s="145" t="s">
        <v>37</v>
      </c>
      <c r="M16" s="68"/>
      <c r="N16" s="68"/>
    </row>
    <row r="17" spans="1:11" ht="24" customHeight="1">
      <c r="B17" s="267" t="s">
        <v>278</v>
      </c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ht="24" customHeight="1">
      <c r="B18" s="199" t="s">
        <v>279</v>
      </c>
      <c r="C18" s="199"/>
      <c r="D18" s="199"/>
      <c r="E18" s="199"/>
      <c r="F18" s="199"/>
      <c r="G18" s="199"/>
      <c r="H18" s="199"/>
      <c r="I18" s="199"/>
      <c r="J18" s="199"/>
      <c r="K18" s="199"/>
    </row>
    <row r="19" spans="1:11" s="74" customFormat="1" ht="20.100000000000001" customHeight="1"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20.100000000000001" customHeight="1"/>
    <row r="21" spans="1:11" ht="33" customHeight="1">
      <c r="C21" s="24"/>
      <c r="D21" s="24"/>
      <c r="E21" s="24"/>
    </row>
    <row r="22" spans="1:11">
      <c r="A22" s="56"/>
      <c r="C22" s="6" t="s">
        <v>65</v>
      </c>
    </row>
    <row r="23" spans="1:11">
      <c r="A23" s="8"/>
      <c r="B23" s="35" t="s">
        <v>104</v>
      </c>
      <c r="C23" s="17">
        <v>4582</v>
      </c>
    </row>
    <row r="24" spans="1:11">
      <c r="B24" s="35" t="s">
        <v>105</v>
      </c>
      <c r="C24" s="17">
        <v>804</v>
      </c>
    </row>
    <row r="25" spans="1:11" s="40" customFormat="1">
      <c r="B25" s="35" t="s">
        <v>109</v>
      </c>
      <c r="C25" s="17">
        <v>319</v>
      </c>
    </row>
    <row r="26" spans="1:11">
      <c r="B26" s="35" t="s">
        <v>106</v>
      </c>
      <c r="C26" s="17">
        <v>1163</v>
      </c>
    </row>
    <row r="27" spans="1:11" s="40" customFormat="1">
      <c r="B27" s="35" t="s">
        <v>108</v>
      </c>
      <c r="C27" s="17">
        <v>245</v>
      </c>
    </row>
    <row r="28" spans="1:11">
      <c r="B28" s="35" t="s">
        <v>64</v>
      </c>
      <c r="C28" s="17">
        <v>502</v>
      </c>
    </row>
    <row r="29" spans="1:11">
      <c r="B29" s="35" t="s">
        <v>107</v>
      </c>
      <c r="C29" s="17">
        <v>700</v>
      </c>
    </row>
    <row r="34" spans="2:12">
      <c r="I34" s="38"/>
      <c r="J34" s="38"/>
      <c r="K34" s="38"/>
      <c r="L34" s="8"/>
    </row>
    <row r="37" spans="2:12" s="40" customFormat="1"/>
    <row r="38" spans="2:12" s="40" customFormat="1"/>
    <row r="39" spans="2:12" ht="9.9499999999999993" customHeight="1">
      <c r="B39" s="33"/>
      <c r="C39" s="33"/>
      <c r="D39" s="264"/>
      <c r="E39" s="264"/>
      <c r="F39" s="264"/>
      <c r="G39" s="264"/>
      <c r="H39" s="264"/>
      <c r="I39" s="264"/>
      <c r="J39" s="264"/>
      <c r="K39" s="264"/>
    </row>
  </sheetData>
  <mergeCells count="14">
    <mergeCell ref="B18:K18"/>
    <mergeCell ref="D39:K39"/>
    <mergeCell ref="B2:K2"/>
    <mergeCell ref="B3:K3"/>
    <mergeCell ref="B17:K17"/>
    <mergeCell ref="K4:K7"/>
    <mergeCell ref="D5:E5"/>
    <mergeCell ref="F5:G5"/>
    <mergeCell ref="D4:J4"/>
    <mergeCell ref="H5:I5"/>
    <mergeCell ref="B4:B7"/>
    <mergeCell ref="C6:C7"/>
    <mergeCell ref="C4:C5"/>
    <mergeCell ref="J5:J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ignoredErrors>
    <ignoredError sqref="E16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1"/>
  <sheetViews>
    <sheetView rightToLeft="1" topLeftCell="C13" zoomScaleNormal="100" zoomScaleSheetLayoutView="100" workbookViewId="0">
      <selection activeCell="U32" sqref="U32"/>
    </sheetView>
  </sheetViews>
  <sheetFormatPr defaultRowHeight="12.75"/>
  <cols>
    <col min="1" max="1" width="15.7109375" style="1" customWidth="1"/>
    <col min="2" max="2" width="23.85546875" style="1" customWidth="1"/>
    <col min="3" max="12" width="12.7109375" style="1" customWidth="1"/>
    <col min="13" max="13" width="23.85546875" style="1" customWidth="1"/>
    <col min="14" max="19" width="5.5703125" style="1" customWidth="1"/>
    <col min="20" max="20" width="18.28515625" style="1" customWidth="1"/>
    <col min="21" max="21" width="10.7109375" style="1" bestFit="1" customWidth="1"/>
    <col min="22" max="22" width="9.140625" style="1"/>
    <col min="23" max="23" width="19.140625" style="1" customWidth="1"/>
    <col min="24" max="16384" width="9.140625" style="1"/>
  </cols>
  <sheetData>
    <row r="1" spans="2:27" ht="39.950000000000003" customHeight="1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2:27" ht="24" customHeight="1">
      <c r="B2" s="219" t="s">
        <v>266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0"/>
      <c r="O2" s="20"/>
      <c r="P2" s="20"/>
      <c r="Q2" s="20"/>
      <c r="R2" s="20"/>
      <c r="S2" s="65"/>
      <c r="T2" s="66"/>
      <c r="U2" s="66"/>
      <c r="V2" s="66"/>
      <c r="W2" s="66"/>
      <c r="X2" s="66"/>
      <c r="Y2" s="66"/>
      <c r="Z2" s="66"/>
      <c r="AA2" s="66"/>
    </row>
    <row r="3" spans="2:27" ht="24" customHeight="1">
      <c r="B3" s="263" t="s">
        <v>267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32"/>
      <c r="O3" s="32"/>
      <c r="P3" s="32"/>
      <c r="Q3" s="32"/>
      <c r="R3" s="32"/>
      <c r="S3" s="62"/>
      <c r="T3" s="62"/>
      <c r="U3" s="62"/>
      <c r="V3" s="62"/>
      <c r="W3" s="62"/>
      <c r="X3" s="62"/>
      <c r="Y3" s="62"/>
      <c r="Z3" s="62"/>
      <c r="AA3" s="62"/>
    </row>
    <row r="4" spans="2:27" ht="24" customHeight="1">
      <c r="B4" s="276" t="s">
        <v>176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S4" s="62"/>
      <c r="T4" s="62"/>
      <c r="U4" s="62"/>
      <c r="V4" s="62"/>
      <c r="W4" s="62"/>
      <c r="X4" s="62"/>
      <c r="Y4" s="62"/>
      <c r="Z4" s="62"/>
      <c r="AA4" s="62"/>
    </row>
    <row r="5" spans="2:27" ht="24" customHeight="1">
      <c r="B5" s="278" t="s">
        <v>39</v>
      </c>
      <c r="C5" s="274" t="s">
        <v>133</v>
      </c>
      <c r="D5" s="274" t="s">
        <v>134</v>
      </c>
      <c r="E5" s="274" t="s">
        <v>135</v>
      </c>
      <c r="F5" s="271" t="s">
        <v>298</v>
      </c>
      <c r="G5" s="271"/>
      <c r="H5" s="271"/>
      <c r="I5" s="271"/>
      <c r="J5" s="271"/>
      <c r="K5" s="271"/>
      <c r="L5" s="271"/>
      <c r="M5" s="268" t="s">
        <v>14</v>
      </c>
    </row>
    <row r="6" spans="2:27" ht="24" customHeight="1">
      <c r="B6" s="278"/>
      <c r="C6" s="274"/>
      <c r="D6" s="274"/>
      <c r="E6" s="274"/>
      <c r="F6" s="269" t="s">
        <v>299</v>
      </c>
      <c r="G6" s="269"/>
      <c r="H6" s="269" t="s">
        <v>295</v>
      </c>
      <c r="I6" s="269"/>
      <c r="J6" s="269" t="s">
        <v>300</v>
      </c>
      <c r="K6" s="269"/>
      <c r="L6" s="275" t="s">
        <v>301</v>
      </c>
      <c r="M6" s="268"/>
      <c r="N6"/>
      <c r="O6"/>
    </row>
    <row r="7" spans="2:27" ht="24" customHeight="1">
      <c r="B7" s="278"/>
      <c r="C7" s="277" t="s">
        <v>136</v>
      </c>
      <c r="D7" s="277" t="s">
        <v>31</v>
      </c>
      <c r="E7" s="277" t="s">
        <v>137</v>
      </c>
      <c r="F7" s="137" t="s">
        <v>61</v>
      </c>
      <c r="G7" s="137" t="s">
        <v>148</v>
      </c>
      <c r="H7" s="137" t="s">
        <v>61</v>
      </c>
      <c r="I7" s="137" t="s">
        <v>162</v>
      </c>
      <c r="J7" s="137" t="s">
        <v>61</v>
      </c>
      <c r="K7" s="137" t="s">
        <v>148</v>
      </c>
      <c r="L7" s="274"/>
      <c r="M7" s="268"/>
    </row>
    <row r="8" spans="2:27" ht="24" customHeight="1">
      <c r="B8" s="278"/>
      <c r="C8" s="277"/>
      <c r="D8" s="277"/>
      <c r="E8" s="277"/>
      <c r="F8" s="138" t="s">
        <v>83</v>
      </c>
      <c r="G8" s="138" t="s">
        <v>88</v>
      </c>
      <c r="H8" s="138" t="s">
        <v>83</v>
      </c>
      <c r="I8" s="138" t="s">
        <v>88</v>
      </c>
      <c r="J8" s="138" t="s">
        <v>83</v>
      </c>
      <c r="K8" s="138" t="s">
        <v>88</v>
      </c>
      <c r="L8" s="274"/>
      <c r="M8" s="268"/>
    </row>
    <row r="9" spans="2:27" ht="24" customHeight="1">
      <c r="B9" s="161" t="s">
        <v>38</v>
      </c>
      <c r="C9" s="163">
        <v>29</v>
      </c>
      <c r="D9" s="163">
        <v>238</v>
      </c>
      <c r="E9" s="163">
        <v>59</v>
      </c>
      <c r="F9" s="104">
        <v>1802</v>
      </c>
      <c r="G9" s="104">
        <v>462</v>
      </c>
      <c r="H9" s="171">
        <v>2119</v>
      </c>
      <c r="I9" s="171">
        <v>1019</v>
      </c>
      <c r="J9" s="171">
        <f>F9+H9</f>
        <v>3921</v>
      </c>
      <c r="K9" s="171">
        <f>G9+I9</f>
        <v>1481</v>
      </c>
      <c r="L9" s="171">
        <f t="shared" ref="L9:L15" si="0">J9+K9</f>
        <v>5402</v>
      </c>
      <c r="M9" s="121" t="s">
        <v>15</v>
      </c>
      <c r="O9" s="86"/>
    </row>
    <row r="10" spans="2:27" ht="24" customHeight="1">
      <c r="B10" s="161" t="s">
        <v>149</v>
      </c>
      <c r="C10" s="163">
        <v>13</v>
      </c>
      <c r="D10" s="163">
        <v>96</v>
      </c>
      <c r="E10" s="163">
        <v>30</v>
      </c>
      <c r="F10" s="104">
        <v>623</v>
      </c>
      <c r="G10" s="104">
        <v>466</v>
      </c>
      <c r="H10" s="171">
        <v>343</v>
      </c>
      <c r="I10" s="171">
        <v>614</v>
      </c>
      <c r="J10" s="171">
        <f>F10+H10</f>
        <v>966</v>
      </c>
      <c r="K10" s="171">
        <f t="shared" ref="J10:K15" si="1">G10+I10</f>
        <v>1080</v>
      </c>
      <c r="L10" s="171">
        <f t="shared" si="0"/>
        <v>2046</v>
      </c>
      <c r="M10" s="121" t="s">
        <v>16</v>
      </c>
      <c r="N10" s="86"/>
      <c r="P10" s="86"/>
    </row>
    <row r="11" spans="2:27" ht="24" customHeight="1">
      <c r="B11" s="122" t="s">
        <v>150</v>
      </c>
      <c r="C11" s="163">
        <v>15</v>
      </c>
      <c r="D11" s="163">
        <v>154</v>
      </c>
      <c r="E11" s="163">
        <v>24</v>
      </c>
      <c r="F11" s="104">
        <v>555</v>
      </c>
      <c r="G11" s="104">
        <v>216</v>
      </c>
      <c r="H11" s="164">
        <v>221</v>
      </c>
      <c r="I11" s="164">
        <v>327</v>
      </c>
      <c r="J11" s="164">
        <f t="shared" si="1"/>
        <v>776</v>
      </c>
      <c r="K11" s="164">
        <f t="shared" si="1"/>
        <v>543</v>
      </c>
      <c r="L11" s="164">
        <f t="shared" si="0"/>
        <v>1319</v>
      </c>
      <c r="M11" s="121" t="s">
        <v>17</v>
      </c>
      <c r="Q11" s="14"/>
      <c r="R11" s="14"/>
    </row>
    <row r="12" spans="2:27" ht="24" customHeight="1">
      <c r="B12" s="122" t="s">
        <v>151</v>
      </c>
      <c r="C12" s="163">
        <v>4</v>
      </c>
      <c r="D12" s="163">
        <v>69</v>
      </c>
      <c r="E12" s="163">
        <v>5</v>
      </c>
      <c r="F12" s="104">
        <v>192</v>
      </c>
      <c r="G12" s="104">
        <v>141</v>
      </c>
      <c r="H12" s="164">
        <v>137</v>
      </c>
      <c r="I12" s="164">
        <v>255</v>
      </c>
      <c r="J12" s="164">
        <f t="shared" si="1"/>
        <v>329</v>
      </c>
      <c r="K12" s="164">
        <f t="shared" si="1"/>
        <v>396</v>
      </c>
      <c r="L12" s="164">
        <f t="shared" si="0"/>
        <v>725</v>
      </c>
      <c r="M12" s="121" t="s">
        <v>18</v>
      </c>
      <c r="Q12" s="14"/>
      <c r="R12" s="14"/>
    </row>
    <row r="13" spans="2:27" ht="24" customHeight="1">
      <c r="B13" s="122" t="s">
        <v>152</v>
      </c>
      <c r="C13" s="163">
        <v>4</v>
      </c>
      <c r="D13" s="163">
        <v>51</v>
      </c>
      <c r="E13" s="163">
        <v>10</v>
      </c>
      <c r="F13" s="104">
        <v>63</v>
      </c>
      <c r="G13" s="104">
        <v>77</v>
      </c>
      <c r="H13" s="164">
        <v>50</v>
      </c>
      <c r="I13" s="164">
        <v>99</v>
      </c>
      <c r="J13" s="164">
        <f t="shared" si="1"/>
        <v>113</v>
      </c>
      <c r="K13" s="164">
        <f t="shared" si="1"/>
        <v>176</v>
      </c>
      <c r="L13" s="164">
        <f t="shared" si="0"/>
        <v>289</v>
      </c>
      <c r="M13" s="121" t="s">
        <v>56</v>
      </c>
      <c r="O13" s="86"/>
      <c r="Q13" s="14"/>
      <c r="R13" s="14"/>
    </row>
    <row r="14" spans="2:27" ht="24" customHeight="1">
      <c r="B14" s="123" t="s">
        <v>154</v>
      </c>
      <c r="C14" s="163">
        <v>3</v>
      </c>
      <c r="D14" s="163">
        <v>15</v>
      </c>
      <c r="E14" s="163">
        <v>8</v>
      </c>
      <c r="F14" s="104">
        <v>60</v>
      </c>
      <c r="G14" s="104">
        <v>15</v>
      </c>
      <c r="H14" s="164">
        <v>81</v>
      </c>
      <c r="I14" s="165">
        <v>55</v>
      </c>
      <c r="J14" s="165">
        <f>F14+H14</f>
        <v>141</v>
      </c>
      <c r="K14" s="166">
        <f>G14+I14</f>
        <v>70</v>
      </c>
      <c r="L14" s="166">
        <f t="shared" si="0"/>
        <v>211</v>
      </c>
      <c r="M14" s="124" t="s">
        <v>35</v>
      </c>
      <c r="Q14" s="14"/>
      <c r="R14" s="14"/>
    </row>
    <row r="15" spans="2:27" ht="24" customHeight="1">
      <c r="B15" s="123" t="s">
        <v>153</v>
      </c>
      <c r="C15" s="163">
        <v>3</v>
      </c>
      <c r="D15" s="163">
        <v>27</v>
      </c>
      <c r="E15" s="163">
        <v>9</v>
      </c>
      <c r="F15" s="104">
        <v>60</v>
      </c>
      <c r="G15" s="104">
        <v>22</v>
      </c>
      <c r="H15" s="164">
        <v>101</v>
      </c>
      <c r="I15" s="165">
        <v>86</v>
      </c>
      <c r="J15" s="165">
        <f t="shared" si="1"/>
        <v>161</v>
      </c>
      <c r="K15" s="165">
        <f t="shared" si="1"/>
        <v>108</v>
      </c>
      <c r="L15" s="165">
        <f t="shared" si="0"/>
        <v>269</v>
      </c>
      <c r="M15" s="124" t="s">
        <v>34</v>
      </c>
      <c r="Q15" s="14"/>
      <c r="R15" s="14"/>
      <c r="S15" s="14"/>
    </row>
    <row r="16" spans="2:27" ht="24" customHeight="1" thickBot="1">
      <c r="B16" s="162" t="s">
        <v>42</v>
      </c>
      <c r="C16" s="167">
        <f t="shared" ref="C16:L16" si="2">SUM(C9:C15)</f>
        <v>71</v>
      </c>
      <c r="D16" s="153">
        <f t="shared" si="2"/>
        <v>650</v>
      </c>
      <c r="E16" s="167">
        <f t="shared" si="2"/>
        <v>145</v>
      </c>
      <c r="F16" s="153">
        <f t="shared" si="2"/>
        <v>3355</v>
      </c>
      <c r="G16" s="153">
        <f t="shared" si="2"/>
        <v>1399</v>
      </c>
      <c r="H16" s="168">
        <f t="shared" si="2"/>
        <v>3052</v>
      </c>
      <c r="I16" s="168">
        <f t="shared" si="2"/>
        <v>2455</v>
      </c>
      <c r="J16" s="168">
        <f t="shared" si="2"/>
        <v>6407</v>
      </c>
      <c r="K16" s="168">
        <f t="shared" si="2"/>
        <v>3854</v>
      </c>
      <c r="L16" s="168">
        <f t="shared" si="2"/>
        <v>10261</v>
      </c>
      <c r="M16" s="154" t="s">
        <v>0</v>
      </c>
    </row>
    <row r="17" spans="2:20" ht="24" customHeight="1">
      <c r="B17" s="131" t="s">
        <v>36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 t="s">
        <v>37</v>
      </c>
      <c r="N17" s="63"/>
      <c r="O17" s="63"/>
      <c r="P17" s="63"/>
      <c r="Q17" s="63"/>
      <c r="R17" s="9"/>
      <c r="S17" s="9"/>
      <c r="T17" s="9"/>
    </row>
    <row r="18" spans="2:20" ht="24" customHeight="1">
      <c r="B18" s="126" t="s">
        <v>250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27" t="s">
        <v>251</v>
      </c>
      <c r="N18" s="63"/>
      <c r="O18" s="63"/>
      <c r="P18" s="63"/>
      <c r="Q18" s="63"/>
      <c r="R18" s="9"/>
      <c r="S18" s="9"/>
      <c r="T18" s="9"/>
    </row>
    <row r="19" spans="2:20" ht="24" customHeight="1">
      <c r="B19" s="219" t="s">
        <v>280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</row>
    <row r="20" spans="2:20" ht="24" customHeight="1">
      <c r="B20" s="232" t="s">
        <v>281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</row>
    <row r="21" spans="2:20" ht="20.100000000000001" customHeight="1">
      <c r="F21" s="14"/>
      <c r="G21" s="14"/>
    </row>
    <row r="23" spans="2:20" ht="24">
      <c r="F23" s="53" t="s">
        <v>138</v>
      </c>
      <c r="G23" s="29" t="s">
        <v>139</v>
      </c>
    </row>
    <row r="24" spans="2:20">
      <c r="E24" s="35" t="s">
        <v>104</v>
      </c>
      <c r="F24" s="60">
        <v>3921</v>
      </c>
      <c r="G24" s="60">
        <v>1481</v>
      </c>
    </row>
    <row r="25" spans="2:20" ht="15">
      <c r="E25" s="35" t="s">
        <v>105</v>
      </c>
      <c r="F25" s="64">
        <v>966</v>
      </c>
      <c r="G25" s="64">
        <v>1080</v>
      </c>
    </row>
    <row r="26" spans="2:20" ht="15">
      <c r="E26" s="35" t="s">
        <v>109</v>
      </c>
      <c r="F26" s="64">
        <v>776</v>
      </c>
      <c r="G26" s="64">
        <v>543</v>
      </c>
    </row>
    <row r="27" spans="2:20">
      <c r="E27" s="35" t="s">
        <v>106</v>
      </c>
      <c r="F27" s="1">
        <v>329</v>
      </c>
      <c r="G27" s="1">
        <v>396</v>
      </c>
    </row>
    <row r="28" spans="2:20">
      <c r="E28" s="35" t="s">
        <v>108</v>
      </c>
      <c r="F28" s="1">
        <v>113</v>
      </c>
      <c r="G28" s="1">
        <v>176</v>
      </c>
    </row>
    <row r="29" spans="2:20">
      <c r="E29" s="35" t="s">
        <v>107</v>
      </c>
      <c r="F29" s="1">
        <v>141</v>
      </c>
      <c r="G29" s="1">
        <v>70</v>
      </c>
    </row>
    <row r="30" spans="2:20">
      <c r="E30" s="35" t="s">
        <v>64</v>
      </c>
      <c r="F30" s="1">
        <v>161</v>
      </c>
      <c r="G30" s="1">
        <v>108</v>
      </c>
    </row>
    <row r="31" spans="2:20">
      <c r="E31" s="35"/>
    </row>
  </sheetData>
  <mergeCells count="18">
    <mergeCell ref="B19:M19"/>
    <mergeCell ref="B20:M20"/>
    <mergeCell ref="C5:C6"/>
    <mergeCell ref="D5:D6"/>
    <mergeCell ref="E5:E6"/>
    <mergeCell ref="C7:C8"/>
    <mergeCell ref="D7:D8"/>
    <mergeCell ref="E7:E8"/>
    <mergeCell ref="B5:B8"/>
    <mergeCell ref="F5:L5"/>
    <mergeCell ref="M5:M8"/>
    <mergeCell ref="F6:G6"/>
    <mergeCell ref="H6:I6"/>
    <mergeCell ref="J6:K6"/>
    <mergeCell ref="L6:L8"/>
    <mergeCell ref="B4:M4"/>
    <mergeCell ref="B2:M2"/>
    <mergeCell ref="B3:M3"/>
  </mergeCells>
  <printOptions horizontalCentered="1" verticalCentered="1"/>
  <pageMargins left="0" right="0" top="0.98425196850393704" bottom="0.98425196850393704" header="0.511811023622047" footer="0.511811023622047"/>
  <pageSetup paperSize="9" scale="78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rightToLeft="1" zoomScaleNormal="100" zoomScaleSheetLayoutView="100" workbookViewId="0">
      <selection activeCell="V35" sqref="V35"/>
    </sheetView>
  </sheetViews>
  <sheetFormatPr defaultRowHeight="12.75"/>
  <cols>
    <col min="1" max="1" width="15.7109375" style="1" customWidth="1"/>
    <col min="2" max="2" width="23.85546875" style="1" customWidth="1"/>
    <col min="3" max="9" width="12.7109375" style="1" customWidth="1"/>
    <col min="10" max="10" width="23.85546875" style="1" customWidth="1"/>
    <col min="11" max="16" width="5.5703125" style="1" customWidth="1"/>
    <col min="17" max="17" width="5.140625" style="1" customWidth="1"/>
    <col min="18" max="18" width="5.42578125" style="1" customWidth="1"/>
    <col min="19" max="19" width="4.85546875" style="1" customWidth="1"/>
    <col min="20" max="20" width="5.28515625" style="1" customWidth="1"/>
    <col min="21" max="21" width="4.7109375" style="1" customWidth="1"/>
    <col min="22" max="23" width="5.140625" style="1" customWidth="1"/>
    <col min="24" max="24" width="4.5703125" style="1" customWidth="1"/>
    <col min="25" max="25" width="5.140625" style="1" customWidth="1"/>
    <col min="26" max="26" width="4.5703125" style="1" customWidth="1"/>
    <col min="27" max="16384" width="9.140625" style="1"/>
  </cols>
  <sheetData>
    <row r="1" spans="2:18" ht="39.950000000000003" customHeight="1">
      <c r="B1" s="170"/>
      <c r="C1" s="170"/>
      <c r="D1" s="170"/>
      <c r="E1" s="170"/>
      <c r="F1" s="170"/>
      <c r="G1" s="170"/>
      <c r="H1" s="170"/>
      <c r="I1" s="170"/>
      <c r="J1" s="170"/>
    </row>
    <row r="2" spans="2:18" ht="24" customHeight="1">
      <c r="B2" s="219" t="s">
        <v>305</v>
      </c>
      <c r="C2" s="219"/>
      <c r="D2" s="219"/>
      <c r="E2" s="219"/>
      <c r="F2" s="219"/>
      <c r="G2" s="219"/>
      <c r="H2" s="219"/>
      <c r="I2" s="219"/>
      <c r="J2" s="219"/>
      <c r="K2" s="20"/>
      <c r="L2" s="20"/>
      <c r="M2" s="20"/>
      <c r="N2" s="20"/>
      <c r="O2" s="20"/>
      <c r="P2" s="20"/>
      <c r="Q2" s="20"/>
      <c r="R2" s="2"/>
    </row>
    <row r="3" spans="2:18" ht="24" customHeight="1">
      <c r="B3" s="263" t="s">
        <v>289</v>
      </c>
      <c r="C3" s="263"/>
      <c r="D3" s="263"/>
      <c r="E3" s="263"/>
      <c r="F3" s="263"/>
      <c r="G3" s="263"/>
      <c r="H3" s="263"/>
      <c r="I3" s="263"/>
      <c r="J3" s="263"/>
      <c r="K3" s="34"/>
      <c r="L3" s="34"/>
      <c r="M3" s="32"/>
      <c r="N3" s="32"/>
      <c r="O3" s="32"/>
      <c r="P3" s="32"/>
      <c r="Q3" s="32"/>
      <c r="R3" s="2"/>
    </row>
    <row r="4" spans="2:18" ht="24" customHeight="1">
      <c r="B4" s="278" t="s">
        <v>39</v>
      </c>
      <c r="C4" s="271" t="s">
        <v>298</v>
      </c>
      <c r="D4" s="271"/>
      <c r="E4" s="271"/>
      <c r="F4" s="271"/>
      <c r="G4" s="271"/>
      <c r="H4" s="271"/>
      <c r="I4" s="271"/>
      <c r="J4" s="268" t="s">
        <v>14</v>
      </c>
    </row>
    <row r="5" spans="2:18" ht="24" customHeight="1">
      <c r="B5" s="278"/>
      <c r="C5" s="269" t="s">
        <v>299</v>
      </c>
      <c r="D5" s="269"/>
      <c r="E5" s="269" t="s">
        <v>302</v>
      </c>
      <c r="F5" s="269"/>
      <c r="G5" s="269" t="s">
        <v>300</v>
      </c>
      <c r="H5" s="269"/>
      <c r="I5" s="173" t="s">
        <v>131</v>
      </c>
      <c r="J5" s="268"/>
      <c r="K5"/>
      <c r="L5"/>
    </row>
    <row r="6" spans="2:18" ht="24" customHeight="1">
      <c r="B6" s="278"/>
      <c r="C6" s="137" t="s">
        <v>61</v>
      </c>
      <c r="D6" s="137" t="s">
        <v>155</v>
      </c>
      <c r="E6" s="137" t="s">
        <v>61</v>
      </c>
      <c r="F6" s="137" t="s">
        <v>148</v>
      </c>
      <c r="G6" s="137" t="s">
        <v>61</v>
      </c>
      <c r="H6" s="137" t="s">
        <v>156</v>
      </c>
      <c r="I6" s="277" t="s">
        <v>132</v>
      </c>
      <c r="J6" s="268"/>
    </row>
    <row r="7" spans="2:18" ht="24" customHeight="1">
      <c r="B7" s="278"/>
      <c r="C7" s="138" t="s">
        <v>83</v>
      </c>
      <c r="D7" s="138" t="s">
        <v>88</v>
      </c>
      <c r="E7" s="138" t="s">
        <v>83</v>
      </c>
      <c r="F7" s="138" t="s">
        <v>88</v>
      </c>
      <c r="G7" s="138" t="s">
        <v>83</v>
      </c>
      <c r="H7" s="138" t="s">
        <v>88</v>
      </c>
      <c r="I7" s="277"/>
      <c r="J7" s="268"/>
    </row>
    <row r="8" spans="2:18" ht="24" customHeight="1">
      <c r="B8" s="161" t="s">
        <v>38</v>
      </c>
      <c r="C8" s="104">
        <v>2527</v>
      </c>
      <c r="D8" s="104">
        <v>517</v>
      </c>
      <c r="E8" s="171">
        <v>1109</v>
      </c>
      <c r="F8" s="171">
        <v>634</v>
      </c>
      <c r="G8" s="171">
        <f t="shared" ref="G8:H14" si="0">C8+E8</f>
        <v>3636</v>
      </c>
      <c r="H8" s="171">
        <f t="shared" si="0"/>
        <v>1151</v>
      </c>
      <c r="I8" s="171">
        <f t="shared" ref="I8:I14" si="1">G8+H8</f>
        <v>4787</v>
      </c>
      <c r="J8" s="121" t="s">
        <v>15</v>
      </c>
      <c r="L8" s="86"/>
    </row>
    <row r="9" spans="2:18" ht="24" customHeight="1">
      <c r="B9" s="161" t="s">
        <v>149</v>
      </c>
      <c r="C9" s="104">
        <v>844</v>
      </c>
      <c r="D9" s="104">
        <v>303</v>
      </c>
      <c r="E9" s="164">
        <v>267</v>
      </c>
      <c r="F9" s="164">
        <v>145</v>
      </c>
      <c r="G9" s="164">
        <f t="shared" si="0"/>
        <v>1111</v>
      </c>
      <c r="H9" s="164">
        <f>D9+F9</f>
        <v>448</v>
      </c>
      <c r="I9" s="164">
        <f t="shared" si="1"/>
        <v>1559</v>
      </c>
      <c r="J9" s="121" t="s">
        <v>16</v>
      </c>
    </row>
    <row r="10" spans="2:18" ht="24" customHeight="1">
      <c r="B10" s="122" t="s">
        <v>150</v>
      </c>
      <c r="C10" s="104">
        <v>896</v>
      </c>
      <c r="D10" s="104">
        <v>234</v>
      </c>
      <c r="E10" s="164">
        <v>118</v>
      </c>
      <c r="F10" s="164">
        <v>220</v>
      </c>
      <c r="G10" s="164">
        <f t="shared" si="0"/>
        <v>1014</v>
      </c>
      <c r="H10" s="164">
        <f t="shared" si="0"/>
        <v>454</v>
      </c>
      <c r="I10" s="164">
        <f t="shared" si="1"/>
        <v>1468</v>
      </c>
      <c r="J10" s="121" t="s">
        <v>17</v>
      </c>
    </row>
    <row r="11" spans="2:18" ht="24" customHeight="1">
      <c r="B11" s="122" t="s">
        <v>151</v>
      </c>
      <c r="C11" s="104">
        <v>548</v>
      </c>
      <c r="D11" s="104">
        <v>344</v>
      </c>
      <c r="E11" s="164">
        <v>96</v>
      </c>
      <c r="F11" s="164">
        <v>289</v>
      </c>
      <c r="G11" s="164">
        <f t="shared" si="0"/>
        <v>644</v>
      </c>
      <c r="H11" s="164">
        <f t="shared" si="0"/>
        <v>633</v>
      </c>
      <c r="I11" s="164">
        <f t="shared" si="1"/>
        <v>1277</v>
      </c>
      <c r="J11" s="121" t="s">
        <v>18</v>
      </c>
    </row>
    <row r="12" spans="2:18" ht="24" customHeight="1">
      <c r="B12" s="122" t="s">
        <v>152</v>
      </c>
      <c r="C12" s="104">
        <v>82</v>
      </c>
      <c r="D12" s="104">
        <v>65</v>
      </c>
      <c r="E12" s="164">
        <v>36</v>
      </c>
      <c r="F12" s="164">
        <v>76</v>
      </c>
      <c r="G12" s="164">
        <f t="shared" si="0"/>
        <v>118</v>
      </c>
      <c r="H12" s="164">
        <f t="shared" si="0"/>
        <v>141</v>
      </c>
      <c r="I12" s="164">
        <f t="shared" si="1"/>
        <v>259</v>
      </c>
      <c r="J12" s="121" t="s">
        <v>56</v>
      </c>
      <c r="M12" s="86"/>
    </row>
    <row r="13" spans="2:18" ht="24" customHeight="1">
      <c r="B13" s="123" t="s">
        <v>154</v>
      </c>
      <c r="C13" s="104">
        <v>403</v>
      </c>
      <c r="D13" s="104">
        <v>73</v>
      </c>
      <c r="E13" s="164">
        <v>55</v>
      </c>
      <c r="F13" s="165">
        <v>61</v>
      </c>
      <c r="G13" s="165">
        <f>C13+E13</f>
        <v>458</v>
      </c>
      <c r="H13" s="166">
        <f>D13+F13</f>
        <v>134</v>
      </c>
      <c r="I13" s="166">
        <f>G13+H13</f>
        <v>592</v>
      </c>
      <c r="J13" s="124" t="s">
        <v>35</v>
      </c>
    </row>
    <row r="14" spans="2:18" ht="24" customHeight="1">
      <c r="B14" s="123" t="s">
        <v>153</v>
      </c>
      <c r="C14" s="104">
        <v>721</v>
      </c>
      <c r="D14" s="104">
        <v>179</v>
      </c>
      <c r="E14" s="164">
        <v>97</v>
      </c>
      <c r="F14" s="165">
        <v>47</v>
      </c>
      <c r="G14" s="165">
        <f t="shared" si="0"/>
        <v>818</v>
      </c>
      <c r="H14" s="165">
        <f t="shared" si="0"/>
        <v>226</v>
      </c>
      <c r="I14" s="165">
        <f t="shared" si="1"/>
        <v>1044</v>
      </c>
      <c r="J14" s="124" t="s">
        <v>34</v>
      </c>
    </row>
    <row r="15" spans="2:18" ht="24" customHeight="1" thickBot="1">
      <c r="B15" s="152" t="s">
        <v>42</v>
      </c>
      <c r="C15" s="153">
        <f t="shared" ref="C15:H15" si="2">SUM(C8:C14)</f>
        <v>6021</v>
      </c>
      <c r="D15" s="153">
        <f t="shared" si="2"/>
        <v>1715</v>
      </c>
      <c r="E15" s="168">
        <f t="shared" si="2"/>
        <v>1778</v>
      </c>
      <c r="F15" s="168">
        <f t="shared" si="2"/>
        <v>1472</v>
      </c>
      <c r="G15" s="168">
        <f t="shared" si="2"/>
        <v>7799</v>
      </c>
      <c r="H15" s="168">
        <f t="shared" si="2"/>
        <v>3187</v>
      </c>
      <c r="I15" s="168">
        <f>SUM(I8:I14)</f>
        <v>10986</v>
      </c>
      <c r="J15" s="154" t="s">
        <v>0</v>
      </c>
    </row>
    <row r="16" spans="2:18" ht="24" customHeight="1">
      <c r="B16" s="131" t="s">
        <v>36</v>
      </c>
      <c r="C16" s="172"/>
      <c r="D16" s="172"/>
      <c r="E16" s="172"/>
      <c r="F16" s="172"/>
      <c r="G16" s="172"/>
      <c r="H16" s="172"/>
      <c r="I16" s="172"/>
      <c r="J16" s="172" t="s">
        <v>37</v>
      </c>
      <c r="K16" s="63"/>
      <c r="L16" s="63"/>
      <c r="M16" s="63"/>
      <c r="N16" s="63"/>
      <c r="O16" s="9"/>
      <c r="P16" s="9"/>
      <c r="Q16" s="9"/>
    </row>
    <row r="17" spans="2:17" ht="24" customHeight="1">
      <c r="B17" s="126" t="s">
        <v>250</v>
      </c>
      <c r="C17" s="172"/>
      <c r="D17" s="172"/>
      <c r="E17" s="172"/>
      <c r="F17" s="172"/>
      <c r="G17" s="172"/>
      <c r="H17" s="172"/>
      <c r="I17" s="172"/>
      <c r="J17" s="127" t="s">
        <v>251</v>
      </c>
      <c r="K17" s="63"/>
      <c r="L17" s="63"/>
      <c r="M17" s="63"/>
      <c r="N17" s="63"/>
      <c r="O17" s="9"/>
      <c r="P17" s="9"/>
      <c r="Q17" s="9"/>
    </row>
    <row r="18" spans="2:17" ht="24" customHeight="1">
      <c r="B18" s="219" t="s">
        <v>303</v>
      </c>
      <c r="C18" s="219"/>
      <c r="D18" s="219"/>
      <c r="E18" s="219"/>
      <c r="F18" s="219"/>
      <c r="G18" s="219"/>
      <c r="H18" s="219"/>
      <c r="I18" s="219"/>
      <c r="J18" s="219"/>
    </row>
    <row r="19" spans="2:17" ht="24" customHeight="1">
      <c r="B19" s="263" t="s">
        <v>304</v>
      </c>
      <c r="C19" s="263"/>
      <c r="D19" s="263"/>
      <c r="E19" s="263"/>
      <c r="F19" s="263"/>
      <c r="G19" s="263"/>
      <c r="H19" s="263"/>
      <c r="I19" s="263"/>
      <c r="J19" s="263"/>
    </row>
    <row r="20" spans="2:17" ht="20.100000000000001" customHeight="1"/>
    <row r="23" spans="2:17" ht="24">
      <c r="C23" s="53" t="s">
        <v>138</v>
      </c>
      <c r="D23" s="29" t="s">
        <v>139</v>
      </c>
    </row>
    <row r="24" spans="2:17">
      <c r="B24" s="35" t="s">
        <v>104</v>
      </c>
      <c r="C24" s="60">
        <v>3636</v>
      </c>
      <c r="D24" s="60">
        <v>1151</v>
      </c>
      <c r="E24" s="60"/>
      <c r="F24" s="60"/>
    </row>
    <row r="25" spans="2:17" ht="15">
      <c r="B25" s="35" t="s">
        <v>105</v>
      </c>
      <c r="C25" s="64">
        <v>1111</v>
      </c>
      <c r="D25" s="64">
        <v>448</v>
      </c>
      <c r="E25" s="64"/>
      <c r="F25" s="64"/>
    </row>
    <row r="26" spans="2:17" ht="15">
      <c r="B26" s="35" t="s">
        <v>109</v>
      </c>
      <c r="C26" s="64">
        <v>1014</v>
      </c>
      <c r="D26" s="64">
        <v>454</v>
      </c>
      <c r="E26" s="64"/>
      <c r="F26" s="64"/>
    </row>
    <row r="27" spans="2:17">
      <c r="B27" s="35" t="s">
        <v>106</v>
      </c>
      <c r="C27" s="1">
        <v>644</v>
      </c>
      <c r="D27" s="1">
        <v>633</v>
      </c>
    </row>
    <row r="28" spans="2:17">
      <c r="B28" s="35" t="s">
        <v>108</v>
      </c>
      <c r="C28" s="1">
        <v>118</v>
      </c>
      <c r="D28" s="1">
        <v>141</v>
      </c>
    </row>
    <row r="29" spans="2:17">
      <c r="B29" s="35" t="s">
        <v>107</v>
      </c>
      <c r="C29" s="1">
        <v>458</v>
      </c>
      <c r="D29" s="1">
        <v>134</v>
      </c>
    </row>
    <row r="30" spans="2:17">
      <c r="B30" s="35" t="s">
        <v>64</v>
      </c>
      <c r="C30" s="1">
        <v>818</v>
      </c>
      <c r="D30" s="1">
        <v>226</v>
      </c>
    </row>
    <row r="31" spans="2:17">
      <c r="B31" s="35"/>
    </row>
  </sheetData>
  <mergeCells count="11">
    <mergeCell ref="B2:J2"/>
    <mergeCell ref="B3:J3"/>
    <mergeCell ref="B4:B7"/>
    <mergeCell ref="C4:I4"/>
    <mergeCell ref="J4:J7"/>
    <mergeCell ref="I6:I7"/>
    <mergeCell ref="B18:J18"/>
    <mergeCell ref="B19:J19"/>
    <mergeCell ref="C5:D5"/>
    <mergeCell ref="E5:F5"/>
    <mergeCell ref="G5:H5"/>
  </mergeCells>
  <printOptions horizontalCentered="1" verticalCentered="1"/>
  <pageMargins left="0" right="0" top="0.98425196850393704" bottom="0.98425196850393704" header="0.511811023622047" footer="0.511811023622047"/>
  <pageSetup paperSize="9" scale="78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44"/>
  <sheetViews>
    <sheetView rightToLeft="1" topLeftCell="A7" zoomScale="75" zoomScaleNormal="75" workbookViewId="0">
      <selection activeCell="V27" sqref="V27"/>
    </sheetView>
  </sheetViews>
  <sheetFormatPr defaultRowHeight="15"/>
  <sheetData>
    <row r="2" spans="3:19">
      <c r="F2" s="280" t="s">
        <v>125</v>
      </c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4" spans="3:19">
      <c r="F4" s="284" t="s">
        <v>113</v>
      </c>
      <c r="G4" s="284"/>
      <c r="H4" s="284"/>
      <c r="I4" s="284"/>
      <c r="J4" s="284"/>
      <c r="K4" s="284"/>
      <c r="L4" s="281" t="s">
        <v>120</v>
      </c>
      <c r="M4" s="290" t="s">
        <v>119</v>
      </c>
      <c r="N4" s="290"/>
      <c r="O4" s="290"/>
      <c r="P4" s="290"/>
      <c r="Q4" s="290"/>
      <c r="R4" s="290"/>
      <c r="S4" s="290" t="s">
        <v>120</v>
      </c>
    </row>
    <row r="5" spans="3:19">
      <c r="F5" s="291" t="s">
        <v>114</v>
      </c>
      <c r="G5" s="292"/>
      <c r="H5" s="293"/>
      <c r="I5" s="291" t="s">
        <v>115</v>
      </c>
      <c r="J5" s="292"/>
      <c r="K5" s="293"/>
      <c r="L5" s="282"/>
      <c r="M5" s="294" t="s">
        <v>114</v>
      </c>
      <c r="N5" s="295"/>
      <c r="O5" s="296"/>
      <c r="P5" s="294" t="s">
        <v>115</v>
      </c>
      <c r="Q5" s="295"/>
      <c r="R5" s="296"/>
      <c r="S5" s="290"/>
    </row>
    <row r="6" spans="3:19">
      <c r="F6" s="42" t="s">
        <v>116</v>
      </c>
      <c r="G6" s="42" t="s">
        <v>117</v>
      </c>
      <c r="H6" s="42" t="s">
        <v>118</v>
      </c>
      <c r="I6" s="42" t="s">
        <v>116</v>
      </c>
      <c r="J6" s="42" t="s">
        <v>117</v>
      </c>
      <c r="K6" s="42" t="s">
        <v>118</v>
      </c>
      <c r="L6" s="283"/>
      <c r="M6" s="43" t="s">
        <v>116</v>
      </c>
      <c r="N6" s="43" t="s">
        <v>117</v>
      </c>
      <c r="O6" s="43" t="s">
        <v>118</v>
      </c>
      <c r="P6" s="43" t="s">
        <v>116</v>
      </c>
      <c r="Q6" s="43" t="s">
        <v>117</v>
      </c>
      <c r="R6" s="43" t="s">
        <v>118</v>
      </c>
      <c r="S6" s="290"/>
    </row>
    <row r="7" spans="3:19">
      <c r="C7" s="289" t="s">
        <v>110</v>
      </c>
      <c r="D7" s="289"/>
      <c r="E7" s="289"/>
      <c r="F7" s="42">
        <v>0</v>
      </c>
      <c r="G7" s="42">
        <v>75</v>
      </c>
      <c r="H7" s="42">
        <f>SUM(F7:G7)</f>
        <v>75</v>
      </c>
      <c r="I7" s="42">
        <v>3</v>
      </c>
      <c r="J7" s="42">
        <v>89</v>
      </c>
      <c r="K7" s="42">
        <f>SUM(I7:J7)</f>
        <v>92</v>
      </c>
      <c r="L7" s="42">
        <f>H7+K7</f>
        <v>167</v>
      </c>
      <c r="M7" s="43">
        <v>1</v>
      </c>
      <c r="N7" s="43">
        <v>15</v>
      </c>
      <c r="O7" s="43">
        <f>SUM(M7:N7)</f>
        <v>16</v>
      </c>
      <c r="P7" s="43">
        <v>14</v>
      </c>
      <c r="Q7" s="43">
        <v>11</v>
      </c>
      <c r="R7" s="43">
        <f>SUM(P7:Q7)</f>
        <v>25</v>
      </c>
      <c r="S7" s="43">
        <f>O7+R7</f>
        <v>41</v>
      </c>
    </row>
    <row r="8" spans="3:19">
      <c r="C8" s="289" t="s">
        <v>111</v>
      </c>
      <c r="D8" s="289"/>
      <c r="E8" s="289"/>
      <c r="F8" s="42">
        <v>1</v>
      </c>
      <c r="G8" s="42">
        <v>45</v>
      </c>
      <c r="H8" s="42">
        <f t="shared" ref="H8:H13" si="0">SUM(F8:G8)</f>
        <v>46</v>
      </c>
      <c r="I8" s="42">
        <v>2</v>
      </c>
      <c r="J8" s="42">
        <v>61</v>
      </c>
      <c r="K8" s="42">
        <f t="shared" ref="K8:K13" si="1">SUM(I8:J8)</f>
        <v>63</v>
      </c>
      <c r="L8" s="42">
        <f t="shared" ref="L8:L13" si="2">H8+K8</f>
        <v>109</v>
      </c>
      <c r="M8" s="43">
        <v>1</v>
      </c>
      <c r="N8" s="43">
        <v>10</v>
      </c>
      <c r="O8" s="43">
        <f t="shared" ref="O8:O13" si="3">SUM(M8:N8)</f>
        <v>11</v>
      </c>
      <c r="P8" s="43">
        <v>17</v>
      </c>
      <c r="Q8" s="43">
        <v>5</v>
      </c>
      <c r="R8" s="43">
        <f t="shared" ref="R8:R13" si="4">SUM(P8:Q8)</f>
        <v>22</v>
      </c>
      <c r="S8" s="43">
        <f t="shared" ref="S8:S13" si="5">O8+R8</f>
        <v>33</v>
      </c>
    </row>
    <row r="9" spans="3:19">
      <c r="C9" s="286" t="s">
        <v>124</v>
      </c>
      <c r="D9" s="287"/>
      <c r="E9" s="288"/>
      <c r="F9" s="45">
        <f>SUM(F7:F8)</f>
        <v>1</v>
      </c>
      <c r="G9" s="45">
        <f t="shared" ref="G9:S9" si="6">SUM(G7:G8)</f>
        <v>120</v>
      </c>
      <c r="H9" s="45">
        <f t="shared" si="6"/>
        <v>121</v>
      </c>
      <c r="I9" s="45">
        <f t="shared" si="6"/>
        <v>5</v>
      </c>
      <c r="J9" s="45">
        <f t="shared" si="6"/>
        <v>150</v>
      </c>
      <c r="K9" s="45">
        <f t="shared" si="6"/>
        <v>155</v>
      </c>
      <c r="L9" s="45">
        <f t="shared" si="6"/>
        <v>276</v>
      </c>
      <c r="M9" s="45">
        <f t="shared" si="6"/>
        <v>2</v>
      </c>
      <c r="N9" s="45">
        <f t="shared" si="6"/>
        <v>25</v>
      </c>
      <c r="O9" s="45">
        <f t="shared" si="6"/>
        <v>27</v>
      </c>
      <c r="P9" s="45">
        <f t="shared" si="6"/>
        <v>31</v>
      </c>
      <c r="Q9" s="45">
        <f t="shared" si="6"/>
        <v>16</v>
      </c>
      <c r="R9" s="45">
        <f t="shared" si="6"/>
        <v>47</v>
      </c>
      <c r="S9" s="45">
        <f t="shared" si="6"/>
        <v>74</v>
      </c>
    </row>
    <row r="10" spans="3:19">
      <c r="C10" s="289" t="s">
        <v>47</v>
      </c>
      <c r="D10" s="289"/>
      <c r="E10" s="289"/>
      <c r="F10" s="42">
        <v>0</v>
      </c>
      <c r="G10" s="42">
        <v>38</v>
      </c>
      <c r="H10" s="42">
        <f t="shared" si="0"/>
        <v>38</v>
      </c>
      <c r="I10" s="42">
        <v>0</v>
      </c>
      <c r="J10" s="42">
        <v>25</v>
      </c>
      <c r="K10" s="42">
        <f t="shared" si="1"/>
        <v>25</v>
      </c>
      <c r="L10" s="42">
        <f t="shared" si="2"/>
        <v>63</v>
      </c>
      <c r="M10" s="43">
        <v>5</v>
      </c>
      <c r="N10" s="43">
        <v>7</v>
      </c>
      <c r="O10" s="43">
        <f t="shared" si="3"/>
        <v>12</v>
      </c>
      <c r="P10" s="43">
        <v>4</v>
      </c>
      <c r="Q10" s="43">
        <v>3</v>
      </c>
      <c r="R10" s="43">
        <f t="shared" si="4"/>
        <v>7</v>
      </c>
      <c r="S10" s="43">
        <f t="shared" si="5"/>
        <v>19</v>
      </c>
    </row>
    <row r="11" spans="3:19">
      <c r="C11" s="289" t="s">
        <v>29</v>
      </c>
      <c r="D11" s="289"/>
      <c r="E11" s="289"/>
      <c r="F11" s="42">
        <v>1</v>
      </c>
      <c r="G11" s="42">
        <v>27</v>
      </c>
      <c r="H11" s="42">
        <f t="shared" si="0"/>
        <v>28</v>
      </c>
      <c r="I11" s="42">
        <v>1</v>
      </c>
      <c r="J11" s="42">
        <v>5</v>
      </c>
      <c r="K11" s="42">
        <f t="shared" si="1"/>
        <v>6</v>
      </c>
      <c r="L11" s="42">
        <f t="shared" si="2"/>
        <v>34</v>
      </c>
      <c r="M11" s="43">
        <v>1</v>
      </c>
      <c r="N11" s="43">
        <v>0</v>
      </c>
      <c r="O11" s="43">
        <f t="shared" si="3"/>
        <v>1</v>
      </c>
      <c r="P11" s="43">
        <v>0</v>
      </c>
      <c r="Q11" s="43">
        <v>1</v>
      </c>
      <c r="R11" s="43">
        <f t="shared" si="4"/>
        <v>1</v>
      </c>
      <c r="S11" s="43">
        <f t="shared" si="5"/>
        <v>2</v>
      </c>
    </row>
    <row r="12" spans="3:19">
      <c r="C12" s="289" t="s">
        <v>112</v>
      </c>
      <c r="D12" s="289"/>
      <c r="E12" s="289"/>
      <c r="F12" s="42">
        <v>0</v>
      </c>
      <c r="G12" s="42">
        <v>39</v>
      </c>
      <c r="H12" s="42">
        <f t="shared" si="0"/>
        <v>39</v>
      </c>
      <c r="I12" s="42">
        <v>0</v>
      </c>
      <c r="J12" s="42">
        <v>8</v>
      </c>
      <c r="K12" s="42">
        <f t="shared" si="1"/>
        <v>8</v>
      </c>
      <c r="L12" s="42">
        <f t="shared" si="2"/>
        <v>47</v>
      </c>
      <c r="M12" s="43">
        <v>1</v>
      </c>
      <c r="N12" s="43">
        <v>1</v>
      </c>
      <c r="O12" s="43">
        <f t="shared" si="3"/>
        <v>2</v>
      </c>
      <c r="P12" s="43">
        <v>0</v>
      </c>
      <c r="Q12" s="43">
        <v>0</v>
      </c>
      <c r="R12" s="43">
        <f t="shared" si="4"/>
        <v>0</v>
      </c>
      <c r="S12" s="43">
        <f t="shared" si="5"/>
        <v>2</v>
      </c>
    </row>
    <row r="13" spans="3:19">
      <c r="C13" s="289" t="s">
        <v>63</v>
      </c>
      <c r="D13" s="289"/>
      <c r="E13" s="289"/>
      <c r="F13" s="42">
        <v>0</v>
      </c>
      <c r="G13" s="42">
        <v>11</v>
      </c>
      <c r="H13" s="42">
        <f t="shared" si="0"/>
        <v>11</v>
      </c>
      <c r="I13" s="42">
        <v>0</v>
      </c>
      <c r="J13" s="42">
        <v>16</v>
      </c>
      <c r="K13" s="42">
        <f t="shared" si="1"/>
        <v>16</v>
      </c>
      <c r="L13" s="42">
        <f t="shared" si="2"/>
        <v>27</v>
      </c>
      <c r="M13" s="43">
        <v>0</v>
      </c>
      <c r="N13" s="43">
        <v>1</v>
      </c>
      <c r="O13" s="43">
        <f t="shared" si="3"/>
        <v>1</v>
      </c>
      <c r="P13" s="43">
        <v>0</v>
      </c>
      <c r="Q13" s="43">
        <v>0</v>
      </c>
      <c r="R13" s="43">
        <f t="shared" si="4"/>
        <v>0</v>
      </c>
      <c r="S13" s="43">
        <f t="shared" si="5"/>
        <v>1</v>
      </c>
    </row>
    <row r="14" spans="3:19">
      <c r="C14" s="285" t="s">
        <v>118</v>
      </c>
      <c r="D14" s="285"/>
      <c r="E14" s="285"/>
      <c r="F14" s="45">
        <f>SUM(F10:F13)</f>
        <v>1</v>
      </c>
      <c r="G14" s="45">
        <f t="shared" ref="G14:S14" si="7">SUM(G10:G13)</f>
        <v>115</v>
      </c>
      <c r="H14" s="45">
        <f t="shared" si="7"/>
        <v>116</v>
      </c>
      <c r="I14" s="45">
        <f t="shared" si="7"/>
        <v>1</v>
      </c>
      <c r="J14" s="45">
        <f t="shared" si="7"/>
        <v>54</v>
      </c>
      <c r="K14" s="45">
        <f t="shared" si="7"/>
        <v>55</v>
      </c>
      <c r="L14" s="45">
        <f t="shared" si="7"/>
        <v>171</v>
      </c>
      <c r="M14" s="45">
        <f t="shared" si="7"/>
        <v>7</v>
      </c>
      <c r="N14" s="45">
        <f t="shared" si="7"/>
        <v>9</v>
      </c>
      <c r="O14" s="45">
        <f t="shared" si="7"/>
        <v>16</v>
      </c>
      <c r="P14" s="45">
        <f t="shared" si="7"/>
        <v>4</v>
      </c>
      <c r="Q14" s="45">
        <f t="shared" si="7"/>
        <v>4</v>
      </c>
      <c r="R14" s="45">
        <f t="shared" si="7"/>
        <v>8</v>
      </c>
      <c r="S14" s="45">
        <f t="shared" si="7"/>
        <v>24</v>
      </c>
    </row>
    <row r="15" spans="3:19">
      <c r="C15" s="279" t="s">
        <v>120</v>
      </c>
      <c r="D15" s="279"/>
      <c r="E15" s="279"/>
      <c r="F15" s="47">
        <f t="shared" ref="F15:S15" si="8">F9+F14</f>
        <v>2</v>
      </c>
      <c r="G15" s="47">
        <f t="shared" si="8"/>
        <v>235</v>
      </c>
      <c r="H15" s="47">
        <f t="shared" si="8"/>
        <v>237</v>
      </c>
      <c r="I15" s="47">
        <f t="shared" si="8"/>
        <v>6</v>
      </c>
      <c r="J15" s="47">
        <f t="shared" si="8"/>
        <v>204</v>
      </c>
      <c r="K15" s="47">
        <f t="shared" si="8"/>
        <v>210</v>
      </c>
      <c r="L15" s="47">
        <f t="shared" si="8"/>
        <v>447</v>
      </c>
      <c r="M15" s="47">
        <f t="shared" si="8"/>
        <v>9</v>
      </c>
      <c r="N15" s="47">
        <f t="shared" si="8"/>
        <v>34</v>
      </c>
      <c r="O15" s="47">
        <f t="shared" si="8"/>
        <v>43</v>
      </c>
      <c r="P15" s="47">
        <f t="shared" si="8"/>
        <v>35</v>
      </c>
      <c r="Q15" s="47">
        <f t="shared" si="8"/>
        <v>20</v>
      </c>
      <c r="R15" s="47">
        <f t="shared" si="8"/>
        <v>55</v>
      </c>
      <c r="S15" s="47">
        <f t="shared" si="8"/>
        <v>98</v>
      </c>
    </row>
    <row r="16" spans="3:19">
      <c r="C16" s="280"/>
      <c r="D16" s="280"/>
      <c r="E16" s="280"/>
    </row>
    <row r="17" spans="3:19">
      <c r="C17" s="280"/>
      <c r="D17" s="280"/>
      <c r="E17" s="280"/>
    </row>
    <row r="18" spans="3:19">
      <c r="F18" s="280" t="s">
        <v>126</v>
      </c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</row>
    <row r="20" spans="3:19">
      <c r="F20" s="284" t="s">
        <v>113</v>
      </c>
      <c r="G20" s="284"/>
      <c r="H20" s="284"/>
      <c r="I20" s="284"/>
      <c r="J20" s="284"/>
      <c r="K20" s="284"/>
      <c r="L20" s="281" t="s">
        <v>120</v>
      </c>
      <c r="M20" s="290" t="s">
        <v>119</v>
      </c>
      <c r="N20" s="290"/>
      <c r="O20" s="290"/>
      <c r="P20" s="290"/>
      <c r="Q20" s="290"/>
      <c r="R20" s="290"/>
      <c r="S20" s="290" t="s">
        <v>120</v>
      </c>
    </row>
    <row r="21" spans="3:19">
      <c r="F21" s="291" t="s">
        <v>114</v>
      </c>
      <c r="G21" s="292"/>
      <c r="H21" s="293"/>
      <c r="I21" s="291" t="s">
        <v>115</v>
      </c>
      <c r="J21" s="292"/>
      <c r="K21" s="293"/>
      <c r="L21" s="282"/>
      <c r="M21" s="294" t="s">
        <v>114</v>
      </c>
      <c r="N21" s="295"/>
      <c r="O21" s="296"/>
      <c r="P21" s="294" t="s">
        <v>115</v>
      </c>
      <c r="Q21" s="295"/>
      <c r="R21" s="296"/>
      <c r="S21" s="290"/>
    </row>
    <row r="22" spans="3:19">
      <c r="F22" s="42" t="s">
        <v>116</v>
      </c>
      <c r="G22" s="42" t="s">
        <v>117</v>
      </c>
      <c r="H22" s="42" t="s">
        <v>118</v>
      </c>
      <c r="I22" s="42" t="s">
        <v>116</v>
      </c>
      <c r="J22" s="42" t="s">
        <v>117</v>
      </c>
      <c r="K22" s="42" t="s">
        <v>118</v>
      </c>
      <c r="L22" s="283"/>
      <c r="M22" s="43" t="s">
        <v>116</v>
      </c>
      <c r="N22" s="43" t="s">
        <v>117</v>
      </c>
      <c r="O22" s="43" t="s">
        <v>118</v>
      </c>
      <c r="P22" s="43" t="s">
        <v>116</v>
      </c>
      <c r="Q22" s="43" t="s">
        <v>117</v>
      </c>
      <c r="R22" s="43" t="s">
        <v>118</v>
      </c>
      <c r="S22" s="290"/>
    </row>
    <row r="23" spans="3:19">
      <c r="C23" s="289" t="s">
        <v>38</v>
      </c>
      <c r="D23" s="289"/>
      <c r="E23" s="289"/>
      <c r="F23" s="42">
        <v>0</v>
      </c>
      <c r="G23" s="42">
        <v>31</v>
      </c>
      <c r="H23" s="42">
        <f>SUM(F23:G23)</f>
        <v>31</v>
      </c>
      <c r="I23" s="42">
        <v>3</v>
      </c>
      <c r="J23" s="42">
        <v>33</v>
      </c>
      <c r="K23" s="42">
        <f>SUM(I23:J23)</f>
        <v>36</v>
      </c>
      <c r="L23" s="42">
        <f>H23+K23</f>
        <v>67</v>
      </c>
      <c r="M23" s="43">
        <v>0</v>
      </c>
      <c r="N23" s="43">
        <v>2</v>
      </c>
      <c r="O23" s="43">
        <f>SUM(M23:N23)</f>
        <v>2</v>
      </c>
      <c r="P23" s="43">
        <v>4</v>
      </c>
      <c r="Q23" s="43">
        <v>1</v>
      </c>
      <c r="R23" s="43">
        <f>SUM(P23:Q23)</f>
        <v>5</v>
      </c>
      <c r="S23" s="43">
        <f>O23+R23</f>
        <v>7</v>
      </c>
    </row>
    <row r="24" spans="3:19">
      <c r="C24" s="289" t="s">
        <v>111</v>
      </c>
      <c r="D24" s="289"/>
      <c r="E24" s="289"/>
      <c r="F24" s="42">
        <v>0</v>
      </c>
      <c r="G24" s="42">
        <v>28</v>
      </c>
      <c r="H24" s="42">
        <f t="shared" ref="H24:H32" si="9">SUM(F24:G24)</f>
        <v>28</v>
      </c>
      <c r="I24" s="42">
        <v>1</v>
      </c>
      <c r="J24" s="42">
        <v>26</v>
      </c>
      <c r="K24" s="42">
        <f t="shared" ref="K24:K31" si="10">SUM(I24:J24)</f>
        <v>27</v>
      </c>
      <c r="L24" s="42">
        <f>H24+K24</f>
        <v>55</v>
      </c>
      <c r="M24" s="43">
        <v>2</v>
      </c>
      <c r="N24" s="43">
        <v>0</v>
      </c>
      <c r="O24" s="43">
        <f t="shared" ref="O24:O31" si="11">SUM(M24:N24)</f>
        <v>2</v>
      </c>
      <c r="P24" s="43">
        <v>5</v>
      </c>
      <c r="Q24" s="43">
        <v>0</v>
      </c>
      <c r="R24" s="43">
        <f t="shared" ref="R24:R31" si="12">SUM(P24:Q24)</f>
        <v>5</v>
      </c>
      <c r="S24" s="43">
        <f>O24+R24</f>
        <v>7</v>
      </c>
    </row>
    <row r="25" spans="3:19">
      <c r="C25" s="289" t="s">
        <v>121</v>
      </c>
      <c r="D25" s="289"/>
      <c r="E25" s="289"/>
      <c r="F25" s="42">
        <v>0</v>
      </c>
      <c r="G25" s="42">
        <v>7</v>
      </c>
      <c r="H25" s="42">
        <f t="shared" si="9"/>
        <v>7</v>
      </c>
      <c r="I25" s="42">
        <v>0</v>
      </c>
      <c r="J25" s="42">
        <v>3</v>
      </c>
      <c r="K25" s="42">
        <f t="shared" si="10"/>
        <v>3</v>
      </c>
      <c r="L25" s="42">
        <f>H25+K25</f>
        <v>10</v>
      </c>
      <c r="M25" s="43">
        <v>1</v>
      </c>
      <c r="N25" s="43">
        <v>2</v>
      </c>
      <c r="O25" s="43">
        <f t="shared" si="11"/>
        <v>3</v>
      </c>
      <c r="P25" s="43">
        <v>0</v>
      </c>
      <c r="Q25" s="43">
        <v>0</v>
      </c>
      <c r="R25" s="43">
        <f t="shared" si="12"/>
        <v>0</v>
      </c>
      <c r="S25" s="43">
        <f>O25+R25</f>
        <v>3</v>
      </c>
    </row>
    <row r="26" spans="3:19">
      <c r="C26" s="286" t="s">
        <v>122</v>
      </c>
      <c r="D26" s="287"/>
      <c r="E26" s="288"/>
      <c r="F26" s="45">
        <f>SUM(F23:F25)</f>
        <v>0</v>
      </c>
      <c r="G26" s="45">
        <f t="shared" ref="G26:S26" si="13">SUM(G23:G25)</f>
        <v>66</v>
      </c>
      <c r="H26" s="45">
        <f t="shared" si="9"/>
        <v>66</v>
      </c>
      <c r="I26" s="45">
        <f t="shared" si="13"/>
        <v>4</v>
      </c>
      <c r="J26" s="45">
        <f t="shared" si="13"/>
        <v>62</v>
      </c>
      <c r="K26" s="45">
        <f t="shared" si="13"/>
        <v>66</v>
      </c>
      <c r="L26" s="45">
        <f t="shared" si="13"/>
        <v>132</v>
      </c>
      <c r="M26" s="45">
        <f t="shared" si="13"/>
        <v>3</v>
      </c>
      <c r="N26" s="45">
        <f t="shared" si="13"/>
        <v>4</v>
      </c>
      <c r="O26" s="45">
        <f t="shared" si="13"/>
        <v>7</v>
      </c>
      <c r="P26" s="45">
        <f t="shared" si="13"/>
        <v>9</v>
      </c>
      <c r="Q26" s="45">
        <f t="shared" si="13"/>
        <v>1</v>
      </c>
      <c r="R26" s="45">
        <f t="shared" si="13"/>
        <v>10</v>
      </c>
      <c r="S26" s="45">
        <f t="shared" si="13"/>
        <v>17</v>
      </c>
    </row>
    <row r="27" spans="3:19">
      <c r="C27" s="289" t="s">
        <v>47</v>
      </c>
      <c r="D27" s="289"/>
      <c r="E27" s="289"/>
      <c r="F27" s="42">
        <v>0</v>
      </c>
      <c r="G27" s="42">
        <v>10</v>
      </c>
      <c r="H27" s="42">
        <f t="shared" si="9"/>
        <v>10</v>
      </c>
      <c r="I27" s="42">
        <v>0</v>
      </c>
      <c r="J27" s="42">
        <v>4</v>
      </c>
      <c r="K27" s="42">
        <f t="shared" si="10"/>
        <v>4</v>
      </c>
      <c r="L27" s="42">
        <f>H27+K27</f>
        <v>14</v>
      </c>
      <c r="M27" s="43">
        <v>0</v>
      </c>
      <c r="N27" s="43">
        <v>0</v>
      </c>
      <c r="O27" s="43">
        <f t="shared" si="11"/>
        <v>0</v>
      </c>
      <c r="P27" s="43">
        <v>0</v>
      </c>
      <c r="Q27" s="43">
        <v>0</v>
      </c>
      <c r="R27" s="43">
        <f t="shared" si="12"/>
        <v>0</v>
      </c>
      <c r="S27" s="43">
        <f>O27+R27</f>
        <v>0</v>
      </c>
    </row>
    <row r="28" spans="3:19">
      <c r="C28" s="289" t="s">
        <v>123</v>
      </c>
      <c r="D28" s="289"/>
      <c r="E28" s="289"/>
      <c r="F28" s="42">
        <v>0</v>
      </c>
      <c r="G28" s="42">
        <v>2</v>
      </c>
      <c r="H28" s="42">
        <f t="shared" si="9"/>
        <v>2</v>
      </c>
      <c r="I28" s="42">
        <v>0</v>
      </c>
      <c r="J28" s="42">
        <v>6</v>
      </c>
      <c r="K28" s="42">
        <f t="shared" si="10"/>
        <v>6</v>
      </c>
      <c r="L28" s="42">
        <f>H28+K28</f>
        <v>8</v>
      </c>
      <c r="M28" s="43">
        <v>1</v>
      </c>
      <c r="N28" s="43">
        <v>3</v>
      </c>
      <c r="O28" s="43">
        <f t="shared" si="11"/>
        <v>4</v>
      </c>
      <c r="P28" s="43">
        <v>4</v>
      </c>
      <c r="Q28" s="43">
        <v>0</v>
      </c>
      <c r="R28" s="43">
        <f t="shared" si="12"/>
        <v>4</v>
      </c>
      <c r="S28" s="43">
        <f>O28+R28</f>
        <v>8</v>
      </c>
    </row>
    <row r="29" spans="3:19">
      <c r="C29" s="289" t="s">
        <v>29</v>
      </c>
      <c r="D29" s="289"/>
      <c r="E29" s="289"/>
      <c r="F29" s="42">
        <v>0</v>
      </c>
      <c r="G29" s="42">
        <v>15</v>
      </c>
      <c r="H29" s="42">
        <f t="shared" si="9"/>
        <v>15</v>
      </c>
      <c r="I29" s="42">
        <v>0</v>
      </c>
      <c r="J29" s="42">
        <v>3</v>
      </c>
      <c r="K29" s="42">
        <f t="shared" si="10"/>
        <v>3</v>
      </c>
      <c r="L29" s="42">
        <f>H29+K29</f>
        <v>18</v>
      </c>
      <c r="M29" s="43">
        <v>4</v>
      </c>
      <c r="N29" s="43">
        <v>4</v>
      </c>
      <c r="O29" s="43">
        <f t="shared" si="11"/>
        <v>8</v>
      </c>
      <c r="P29" s="43">
        <v>7</v>
      </c>
      <c r="Q29" s="43">
        <v>0</v>
      </c>
      <c r="R29" s="43">
        <f t="shared" si="12"/>
        <v>7</v>
      </c>
      <c r="S29" s="43">
        <f>O29+R29</f>
        <v>15</v>
      </c>
    </row>
    <row r="30" spans="3:19">
      <c r="C30" s="297" t="s">
        <v>112</v>
      </c>
      <c r="D30" s="297"/>
      <c r="E30" s="297"/>
      <c r="F30" s="48">
        <f>SUM(F27:F29)</f>
        <v>0</v>
      </c>
      <c r="G30" s="48">
        <v>15</v>
      </c>
      <c r="H30" s="42">
        <f t="shared" si="9"/>
        <v>15</v>
      </c>
      <c r="I30" s="48">
        <v>1</v>
      </c>
      <c r="J30" s="48">
        <v>5</v>
      </c>
      <c r="K30" s="42">
        <f t="shared" si="10"/>
        <v>6</v>
      </c>
      <c r="L30" s="42">
        <f>H30+K30</f>
        <v>21</v>
      </c>
      <c r="M30" s="49">
        <v>5</v>
      </c>
      <c r="N30" s="49">
        <v>5</v>
      </c>
      <c r="O30" s="43">
        <f t="shared" si="11"/>
        <v>10</v>
      </c>
      <c r="P30" s="49">
        <v>9</v>
      </c>
      <c r="Q30" s="49">
        <v>0</v>
      </c>
      <c r="R30" s="43">
        <f t="shared" si="12"/>
        <v>9</v>
      </c>
      <c r="S30" s="43">
        <f>O30+R30</f>
        <v>19</v>
      </c>
    </row>
    <row r="31" spans="3:19">
      <c r="C31" s="297" t="s">
        <v>63</v>
      </c>
      <c r="D31" s="297"/>
      <c r="E31" s="297"/>
      <c r="F31" s="46">
        <v>0</v>
      </c>
      <c r="G31" s="46">
        <v>23</v>
      </c>
      <c r="H31" s="42">
        <f t="shared" si="9"/>
        <v>23</v>
      </c>
      <c r="I31" s="46">
        <v>3</v>
      </c>
      <c r="J31" s="46">
        <v>29</v>
      </c>
      <c r="K31" s="42">
        <f t="shared" si="10"/>
        <v>32</v>
      </c>
      <c r="L31" s="42">
        <f>H31+K31</f>
        <v>55</v>
      </c>
      <c r="M31" s="46">
        <v>3</v>
      </c>
      <c r="N31" s="46">
        <v>7</v>
      </c>
      <c r="O31" s="43">
        <f t="shared" si="11"/>
        <v>10</v>
      </c>
      <c r="P31" s="46">
        <v>9</v>
      </c>
      <c r="Q31" s="46">
        <v>1</v>
      </c>
      <c r="R31" s="43">
        <f t="shared" si="12"/>
        <v>10</v>
      </c>
      <c r="S31" s="43">
        <f>O31+R31</f>
        <v>20</v>
      </c>
    </row>
    <row r="32" spans="3:19">
      <c r="C32" s="285" t="s">
        <v>118</v>
      </c>
      <c r="D32" s="285"/>
      <c r="E32" s="285"/>
      <c r="F32" s="45">
        <f>SUM(F27:F31)</f>
        <v>0</v>
      </c>
      <c r="G32" s="45">
        <f t="shared" ref="G32:M32" si="14">SUM(G27:G31)</f>
        <v>65</v>
      </c>
      <c r="H32" s="45">
        <f t="shared" si="9"/>
        <v>65</v>
      </c>
      <c r="I32" s="45">
        <f t="shared" si="14"/>
        <v>4</v>
      </c>
      <c r="J32" s="45">
        <f t="shared" si="14"/>
        <v>47</v>
      </c>
      <c r="K32" s="45">
        <f t="shared" si="14"/>
        <v>51</v>
      </c>
      <c r="L32" s="45">
        <f t="shared" si="14"/>
        <v>116</v>
      </c>
      <c r="M32" s="45">
        <f t="shared" si="14"/>
        <v>13</v>
      </c>
      <c r="N32" s="45">
        <f t="shared" ref="N32:S32" si="15">SUM(N27:N31)</f>
        <v>19</v>
      </c>
      <c r="O32" s="45">
        <f t="shared" si="15"/>
        <v>32</v>
      </c>
      <c r="P32" s="45">
        <f t="shared" si="15"/>
        <v>29</v>
      </c>
      <c r="Q32" s="45">
        <f t="shared" si="15"/>
        <v>1</v>
      </c>
      <c r="R32" s="45">
        <f t="shared" si="15"/>
        <v>30</v>
      </c>
      <c r="S32" s="45">
        <f t="shared" si="15"/>
        <v>62</v>
      </c>
    </row>
    <row r="33" spans="3:19">
      <c r="C33" s="298" t="s">
        <v>120</v>
      </c>
      <c r="D33" s="298"/>
      <c r="E33" s="298"/>
      <c r="F33" s="44">
        <f t="shared" ref="F33:S33" si="16">F26+F32</f>
        <v>0</v>
      </c>
      <c r="G33" s="44">
        <f t="shared" si="16"/>
        <v>131</v>
      </c>
      <c r="H33" s="44">
        <f t="shared" si="16"/>
        <v>131</v>
      </c>
      <c r="I33" s="44">
        <f t="shared" si="16"/>
        <v>8</v>
      </c>
      <c r="J33" s="44">
        <f t="shared" si="16"/>
        <v>109</v>
      </c>
      <c r="K33" s="44">
        <f t="shared" si="16"/>
        <v>117</v>
      </c>
      <c r="L33" s="44">
        <f t="shared" si="16"/>
        <v>248</v>
      </c>
      <c r="M33" s="44">
        <f t="shared" si="16"/>
        <v>16</v>
      </c>
      <c r="N33" s="44">
        <f t="shared" si="16"/>
        <v>23</v>
      </c>
      <c r="O33" s="44">
        <f t="shared" si="16"/>
        <v>39</v>
      </c>
      <c r="P33" s="44">
        <f t="shared" si="16"/>
        <v>38</v>
      </c>
      <c r="Q33" s="44">
        <f t="shared" si="16"/>
        <v>2</v>
      </c>
      <c r="R33" s="44">
        <f t="shared" si="16"/>
        <v>40</v>
      </c>
      <c r="S33" s="44">
        <f t="shared" si="16"/>
        <v>79</v>
      </c>
    </row>
    <row r="35" spans="3:19">
      <c r="F35" s="284" t="s">
        <v>113</v>
      </c>
      <c r="G35" s="284"/>
      <c r="H35" s="284"/>
      <c r="I35" s="284"/>
      <c r="J35" s="284"/>
      <c r="K35" s="284"/>
      <c r="L35" s="281" t="s">
        <v>120</v>
      </c>
      <c r="M35" s="290" t="s">
        <v>119</v>
      </c>
      <c r="N35" s="290"/>
      <c r="O35" s="290"/>
      <c r="P35" s="290"/>
      <c r="Q35" s="290"/>
      <c r="R35" s="290"/>
      <c r="S35" s="290" t="s">
        <v>120</v>
      </c>
    </row>
    <row r="36" spans="3:19">
      <c r="F36" s="291" t="s">
        <v>114</v>
      </c>
      <c r="G36" s="292"/>
      <c r="H36" s="293"/>
      <c r="I36" s="291" t="s">
        <v>115</v>
      </c>
      <c r="J36" s="292"/>
      <c r="K36" s="293"/>
      <c r="L36" s="282"/>
      <c r="M36" s="294" t="s">
        <v>114</v>
      </c>
      <c r="N36" s="295"/>
      <c r="O36" s="296"/>
      <c r="P36" s="294" t="s">
        <v>115</v>
      </c>
      <c r="Q36" s="295"/>
      <c r="R36" s="296"/>
      <c r="S36" s="290"/>
    </row>
    <row r="37" spans="3:19">
      <c r="F37" s="42" t="s">
        <v>116</v>
      </c>
      <c r="G37" s="42" t="s">
        <v>117</v>
      </c>
      <c r="H37" s="42" t="s">
        <v>118</v>
      </c>
      <c r="I37" s="42" t="s">
        <v>116</v>
      </c>
      <c r="J37" s="42" t="s">
        <v>117</v>
      </c>
      <c r="K37" s="42" t="s">
        <v>118</v>
      </c>
      <c r="L37" s="283"/>
      <c r="M37" s="43" t="s">
        <v>116</v>
      </c>
      <c r="N37" s="43" t="s">
        <v>117</v>
      </c>
      <c r="O37" s="43" t="s">
        <v>118</v>
      </c>
      <c r="P37" s="43" t="s">
        <v>116</v>
      </c>
      <c r="Q37" s="43" t="s">
        <v>117</v>
      </c>
      <c r="R37" s="43" t="s">
        <v>118</v>
      </c>
      <c r="S37" s="290"/>
    </row>
    <row r="38" spans="3:19">
      <c r="C38" s="289" t="s">
        <v>38</v>
      </c>
      <c r="D38" s="289"/>
      <c r="E38" s="289"/>
      <c r="F38" s="42">
        <f t="shared" ref="F38:L38" si="17">F23+F24+F25+F7+F8</f>
        <v>1</v>
      </c>
      <c r="G38" s="42">
        <f t="shared" si="17"/>
        <v>186</v>
      </c>
      <c r="H38" s="42">
        <f t="shared" si="17"/>
        <v>187</v>
      </c>
      <c r="I38" s="42">
        <f t="shared" si="17"/>
        <v>9</v>
      </c>
      <c r="J38" s="42">
        <f t="shared" si="17"/>
        <v>212</v>
      </c>
      <c r="K38" s="42">
        <f t="shared" si="17"/>
        <v>221</v>
      </c>
      <c r="L38" s="42">
        <f t="shared" si="17"/>
        <v>408</v>
      </c>
      <c r="M38" s="43">
        <f>M7+M8+M23+M24+M25</f>
        <v>5</v>
      </c>
      <c r="N38" s="43">
        <f t="shared" ref="N38:S38" si="18">N7+N8+N23+N24+N25</f>
        <v>29</v>
      </c>
      <c r="O38" s="43">
        <f t="shared" si="18"/>
        <v>34</v>
      </c>
      <c r="P38" s="43">
        <f t="shared" si="18"/>
        <v>40</v>
      </c>
      <c r="Q38" s="43">
        <f t="shared" si="18"/>
        <v>17</v>
      </c>
      <c r="R38" s="43">
        <f t="shared" si="18"/>
        <v>57</v>
      </c>
      <c r="S38" s="43">
        <f t="shared" si="18"/>
        <v>91</v>
      </c>
    </row>
    <row r="39" spans="3:19">
      <c r="C39" s="289" t="s">
        <v>47</v>
      </c>
      <c r="D39" s="289"/>
      <c r="E39" s="289"/>
      <c r="F39" s="42">
        <f>F10+F27</f>
        <v>0</v>
      </c>
      <c r="G39" s="42">
        <f t="shared" ref="G39:L39" si="19">G10+G27</f>
        <v>48</v>
      </c>
      <c r="H39" s="42">
        <f t="shared" si="19"/>
        <v>48</v>
      </c>
      <c r="I39" s="42">
        <f t="shared" si="19"/>
        <v>0</v>
      </c>
      <c r="J39" s="42">
        <f t="shared" si="19"/>
        <v>29</v>
      </c>
      <c r="K39" s="42">
        <f t="shared" si="19"/>
        <v>29</v>
      </c>
      <c r="L39" s="42">
        <f t="shared" si="19"/>
        <v>77</v>
      </c>
      <c r="M39" s="43">
        <f>M10+M27</f>
        <v>5</v>
      </c>
      <c r="N39" s="43">
        <f t="shared" ref="N39:S39" si="20">N10+N27</f>
        <v>7</v>
      </c>
      <c r="O39" s="43">
        <f t="shared" si="20"/>
        <v>12</v>
      </c>
      <c r="P39" s="43">
        <f t="shared" si="20"/>
        <v>4</v>
      </c>
      <c r="Q39" s="43">
        <f t="shared" si="20"/>
        <v>3</v>
      </c>
      <c r="R39" s="43">
        <f t="shared" si="20"/>
        <v>7</v>
      </c>
      <c r="S39" s="43">
        <f t="shared" si="20"/>
        <v>19</v>
      </c>
    </row>
    <row r="40" spans="3:19">
      <c r="C40" s="289" t="s">
        <v>123</v>
      </c>
      <c r="D40" s="289"/>
      <c r="E40" s="289"/>
      <c r="F40" s="42">
        <f>F28</f>
        <v>0</v>
      </c>
      <c r="G40" s="42">
        <f t="shared" ref="G40:L40" si="21">G28</f>
        <v>2</v>
      </c>
      <c r="H40" s="42">
        <f t="shared" si="21"/>
        <v>2</v>
      </c>
      <c r="I40" s="42">
        <f t="shared" si="21"/>
        <v>0</v>
      </c>
      <c r="J40" s="42">
        <f t="shared" si="21"/>
        <v>6</v>
      </c>
      <c r="K40" s="42">
        <f t="shared" si="21"/>
        <v>6</v>
      </c>
      <c r="L40" s="42">
        <f t="shared" si="21"/>
        <v>8</v>
      </c>
      <c r="M40" s="43">
        <f>M28</f>
        <v>1</v>
      </c>
      <c r="N40" s="43">
        <f t="shared" ref="N40:S40" si="22">N28</f>
        <v>3</v>
      </c>
      <c r="O40" s="43">
        <f t="shared" si="22"/>
        <v>4</v>
      </c>
      <c r="P40" s="43">
        <f t="shared" si="22"/>
        <v>4</v>
      </c>
      <c r="Q40" s="43">
        <f t="shared" si="22"/>
        <v>0</v>
      </c>
      <c r="R40" s="43">
        <f t="shared" si="22"/>
        <v>4</v>
      </c>
      <c r="S40" s="43">
        <f t="shared" si="22"/>
        <v>8</v>
      </c>
    </row>
    <row r="41" spans="3:19">
      <c r="C41" s="299" t="s">
        <v>63</v>
      </c>
      <c r="D41" s="300"/>
      <c r="E41" s="301"/>
      <c r="F41" s="42">
        <f>F13+F31</f>
        <v>0</v>
      </c>
      <c r="G41" s="42">
        <f t="shared" ref="G41:L41" si="23">G13+G31</f>
        <v>34</v>
      </c>
      <c r="H41" s="42">
        <f t="shared" si="23"/>
        <v>34</v>
      </c>
      <c r="I41" s="42">
        <f t="shared" si="23"/>
        <v>3</v>
      </c>
      <c r="J41" s="42">
        <f t="shared" si="23"/>
        <v>45</v>
      </c>
      <c r="K41" s="42">
        <f t="shared" si="23"/>
        <v>48</v>
      </c>
      <c r="L41" s="42">
        <f t="shared" si="23"/>
        <v>82</v>
      </c>
      <c r="M41" s="43">
        <f>M13+M31</f>
        <v>3</v>
      </c>
      <c r="N41" s="43">
        <f t="shared" ref="N41:S41" si="24">N13+N31</f>
        <v>8</v>
      </c>
      <c r="O41" s="43">
        <f t="shared" si="24"/>
        <v>11</v>
      </c>
      <c r="P41" s="43">
        <f t="shared" si="24"/>
        <v>9</v>
      </c>
      <c r="Q41" s="43">
        <f t="shared" si="24"/>
        <v>1</v>
      </c>
      <c r="R41" s="43">
        <f t="shared" si="24"/>
        <v>10</v>
      </c>
      <c r="S41" s="43">
        <f t="shared" si="24"/>
        <v>21</v>
      </c>
    </row>
    <row r="42" spans="3:19">
      <c r="C42" s="289" t="s">
        <v>112</v>
      </c>
      <c r="D42" s="289"/>
      <c r="E42" s="289"/>
      <c r="F42" s="42">
        <f>F12+F30</f>
        <v>0</v>
      </c>
      <c r="G42" s="42">
        <f t="shared" ref="G42:L42" si="25">G12+G30</f>
        <v>54</v>
      </c>
      <c r="H42" s="42">
        <f t="shared" si="25"/>
        <v>54</v>
      </c>
      <c r="I42" s="42">
        <f t="shared" si="25"/>
        <v>1</v>
      </c>
      <c r="J42" s="42">
        <f t="shared" si="25"/>
        <v>13</v>
      </c>
      <c r="K42" s="42">
        <f t="shared" si="25"/>
        <v>14</v>
      </c>
      <c r="L42" s="42">
        <f t="shared" si="25"/>
        <v>68</v>
      </c>
      <c r="M42" s="43">
        <f>M12+M30</f>
        <v>6</v>
      </c>
      <c r="N42" s="43">
        <f t="shared" ref="N42:S42" si="26">N12+N30</f>
        <v>6</v>
      </c>
      <c r="O42" s="43">
        <f t="shared" si="26"/>
        <v>12</v>
      </c>
      <c r="P42" s="43">
        <f t="shared" si="26"/>
        <v>9</v>
      </c>
      <c r="Q42" s="43">
        <f t="shared" si="26"/>
        <v>0</v>
      </c>
      <c r="R42" s="43">
        <f t="shared" si="26"/>
        <v>9</v>
      </c>
      <c r="S42" s="43">
        <f t="shared" si="26"/>
        <v>21</v>
      </c>
    </row>
    <row r="43" spans="3:19">
      <c r="C43" s="289" t="s">
        <v>29</v>
      </c>
      <c r="D43" s="289"/>
      <c r="E43" s="289"/>
      <c r="F43" s="42">
        <f>F29+F11</f>
        <v>1</v>
      </c>
      <c r="G43" s="42">
        <f t="shared" ref="G43:L43" si="27">G29+G11</f>
        <v>42</v>
      </c>
      <c r="H43" s="42">
        <f t="shared" si="27"/>
        <v>43</v>
      </c>
      <c r="I43" s="42">
        <f t="shared" si="27"/>
        <v>1</v>
      </c>
      <c r="J43" s="42">
        <f t="shared" si="27"/>
        <v>8</v>
      </c>
      <c r="K43" s="42">
        <f t="shared" si="27"/>
        <v>9</v>
      </c>
      <c r="L43" s="42">
        <f t="shared" si="27"/>
        <v>52</v>
      </c>
      <c r="M43" s="43">
        <f>M11+M29</f>
        <v>5</v>
      </c>
      <c r="N43" s="43">
        <f t="shared" ref="N43:S43" si="28">N11+N29</f>
        <v>4</v>
      </c>
      <c r="O43" s="43">
        <f t="shared" si="28"/>
        <v>9</v>
      </c>
      <c r="P43" s="43">
        <f t="shared" si="28"/>
        <v>7</v>
      </c>
      <c r="Q43" s="43">
        <f t="shared" si="28"/>
        <v>1</v>
      </c>
      <c r="R43" s="43">
        <f t="shared" si="28"/>
        <v>8</v>
      </c>
      <c r="S43" s="43">
        <f t="shared" si="28"/>
        <v>17</v>
      </c>
    </row>
    <row r="44" spans="3:19">
      <c r="C44" s="285" t="s">
        <v>118</v>
      </c>
      <c r="D44" s="285"/>
      <c r="E44" s="285"/>
      <c r="F44" s="45">
        <f>SUM(F38:F43)</f>
        <v>2</v>
      </c>
      <c r="G44" s="45">
        <f t="shared" ref="G44:S44" si="29">SUM(G38:G43)</f>
        <v>366</v>
      </c>
      <c r="H44" s="45">
        <f t="shared" si="29"/>
        <v>368</v>
      </c>
      <c r="I44" s="45">
        <f t="shared" si="29"/>
        <v>14</v>
      </c>
      <c r="J44" s="45">
        <f t="shared" si="29"/>
        <v>313</v>
      </c>
      <c r="K44" s="45">
        <f t="shared" si="29"/>
        <v>327</v>
      </c>
      <c r="L44" s="45">
        <f t="shared" si="29"/>
        <v>695</v>
      </c>
      <c r="M44" s="45">
        <f t="shared" si="29"/>
        <v>25</v>
      </c>
      <c r="N44" s="45">
        <f t="shared" si="29"/>
        <v>57</v>
      </c>
      <c r="O44" s="45">
        <f t="shared" si="29"/>
        <v>82</v>
      </c>
      <c r="P44" s="45">
        <f t="shared" si="29"/>
        <v>73</v>
      </c>
      <c r="Q44" s="45">
        <f t="shared" si="29"/>
        <v>22</v>
      </c>
      <c r="R44" s="45">
        <f t="shared" si="29"/>
        <v>95</v>
      </c>
      <c r="S44" s="45">
        <f t="shared" si="29"/>
        <v>177</v>
      </c>
    </row>
  </sheetData>
  <mergeCells count="55">
    <mergeCell ref="C44:E44"/>
    <mergeCell ref="C38:E38"/>
    <mergeCell ref="C39:E39"/>
    <mergeCell ref="C40:E40"/>
    <mergeCell ref="C41:E41"/>
    <mergeCell ref="C42:E42"/>
    <mergeCell ref="C43:E43"/>
    <mergeCell ref="C33:E33"/>
    <mergeCell ref="F35:K35"/>
    <mergeCell ref="L35:L37"/>
    <mergeCell ref="M35:R35"/>
    <mergeCell ref="S35:S37"/>
    <mergeCell ref="F36:H36"/>
    <mergeCell ref="I36:K36"/>
    <mergeCell ref="M36:O36"/>
    <mergeCell ref="P36:R36"/>
    <mergeCell ref="C29:E29"/>
    <mergeCell ref="C30:E30"/>
    <mergeCell ref="C26:E26"/>
    <mergeCell ref="C31:E31"/>
    <mergeCell ref="C32:E32"/>
    <mergeCell ref="C23:E23"/>
    <mergeCell ref="C24:E24"/>
    <mergeCell ref="C25:E25"/>
    <mergeCell ref="C27:E27"/>
    <mergeCell ref="C28:E28"/>
    <mergeCell ref="S4:S6"/>
    <mergeCell ref="F2:R2"/>
    <mergeCell ref="F18:R18"/>
    <mergeCell ref="F20:K20"/>
    <mergeCell ref="L20:L22"/>
    <mergeCell ref="M20:R20"/>
    <mergeCell ref="S20:S22"/>
    <mergeCell ref="F21:H21"/>
    <mergeCell ref="I21:K21"/>
    <mergeCell ref="M21:O21"/>
    <mergeCell ref="P21:R21"/>
    <mergeCell ref="M4:R4"/>
    <mergeCell ref="F5:H5"/>
    <mergeCell ref="I5:K5"/>
    <mergeCell ref="M5:O5"/>
    <mergeCell ref="P5:R5"/>
    <mergeCell ref="C15:E15"/>
    <mergeCell ref="C16:E16"/>
    <mergeCell ref="C17:E17"/>
    <mergeCell ref="L4:L6"/>
    <mergeCell ref="F4:K4"/>
    <mergeCell ref="C14:E14"/>
    <mergeCell ref="C9:E9"/>
    <mergeCell ref="C7:E7"/>
    <mergeCell ref="C8:E8"/>
    <mergeCell ref="C10:E10"/>
    <mergeCell ref="C11:E11"/>
    <mergeCell ref="C12:E12"/>
    <mergeCell ref="C13:E1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topLeftCell="C1" zoomScaleNormal="100" workbookViewId="0">
      <selection activeCell="I8" sqref="I8"/>
    </sheetView>
  </sheetViews>
  <sheetFormatPr defaultRowHeight="15"/>
  <cols>
    <col min="1" max="1" width="15.7109375" style="40" customWidth="1"/>
    <col min="2" max="2" width="23.85546875" style="67" customWidth="1"/>
    <col min="3" max="3" width="7.28515625" style="67" customWidth="1"/>
    <col min="4" max="9" width="12.85546875" style="67" customWidth="1"/>
    <col min="10" max="10" width="7.28515625" style="67" customWidth="1"/>
    <col min="11" max="11" width="23.85546875" style="67" customWidth="1"/>
    <col min="12" max="16384" width="9.140625" style="40"/>
  </cols>
  <sheetData>
    <row r="1" spans="1:20" ht="40.5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0" ht="24.75" customHeight="1">
      <c r="B2" s="198" t="s">
        <v>234</v>
      </c>
      <c r="C2" s="198"/>
      <c r="D2" s="198"/>
      <c r="E2" s="198"/>
      <c r="F2" s="198"/>
      <c r="G2" s="198"/>
      <c r="H2" s="198"/>
      <c r="I2" s="198"/>
      <c r="J2" s="198"/>
      <c r="K2" s="198"/>
      <c r="L2" s="69"/>
    </row>
    <row r="3" spans="1:20" ht="24.75" customHeight="1">
      <c r="B3" s="199" t="s">
        <v>235</v>
      </c>
      <c r="C3" s="199"/>
      <c r="D3" s="199"/>
      <c r="E3" s="199"/>
      <c r="F3" s="199"/>
      <c r="G3" s="199"/>
      <c r="H3" s="199"/>
      <c r="I3" s="199"/>
      <c r="J3" s="199"/>
      <c r="K3" s="199"/>
      <c r="L3" s="62"/>
    </row>
    <row r="4" spans="1:20" ht="24.75" customHeight="1">
      <c r="A4" s="7"/>
      <c r="B4" s="200" t="s">
        <v>19</v>
      </c>
      <c r="C4" s="200"/>
      <c r="D4" s="101" t="s">
        <v>20</v>
      </c>
      <c r="E4" s="101" t="s">
        <v>48</v>
      </c>
      <c r="F4" s="101" t="s">
        <v>21</v>
      </c>
      <c r="G4" s="101" t="s">
        <v>85</v>
      </c>
      <c r="H4" s="101" t="s">
        <v>128</v>
      </c>
      <c r="I4" s="101" t="s">
        <v>30</v>
      </c>
      <c r="J4" s="202" t="s">
        <v>23</v>
      </c>
      <c r="K4" s="202"/>
      <c r="T4" s="74"/>
    </row>
    <row r="5" spans="1:20" ht="24.75" customHeight="1">
      <c r="B5" s="201" t="s">
        <v>1</v>
      </c>
      <c r="C5" s="201"/>
      <c r="D5" s="102" t="s">
        <v>84</v>
      </c>
      <c r="E5" s="190" t="s">
        <v>306</v>
      </c>
      <c r="F5" s="190" t="s">
        <v>307</v>
      </c>
      <c r="G5" s="102" t="s">
        <v>25</v>
      </c>
      <c r="H5" s="102" t="s">
        <v>127</v>
      </c>
      <c r="I5" s="102" t="s">
        <v>0</v>
      </c>
      <c r="J5" s="203" t="s">
        <v>157</v>
      </c>
      <c r="K5" s="203"/>
      <c r="T5" s="74"/>
    </row>
    <row r="6" spans="1:20" ht="24" customHeight="1">
      <c r="B6" s="209" t="s">
        <v>4</v>
      </c>
      <c r="C6" s="96" t="s">
        <v>59</v>
      </c>
      <c r="D6" s="103">
        <v>126</v>
      </c>
      <c r="E6" s="103">
        <v>190</v>
      </c>
      <c r="F6" s="103">
        <v>142</v>
      </c>
      <c r="G6" s="103">
        <v>207</v>
      </c>
      <c r="H6" s="103">
        <v>2</v>
      </c>
      <c r="I6" s="103">
        <f>SUM(D6:H6)</f>
        <v>667</v>
      </c>
      <c r="J6" s="97" t="s">
        <v>100</v>
      </c>
      <c r="K6" s="208" t="s">
        <v>7</v>
      </c>
      <c r="M6" s="68"/>
      <c r="T6" s="74"/>
    </row>
    <row r="7" spans="1:20" ht="24" customHeight="1">
      <c r="B7" s="209"/>
      <c r="C7" s="96" t="s">
        <v>60</v>
      </c>
      <c r="D7" s="103">
        <v>11</v>
      </c>
      <c r="E7" s="103">
        <v>43</v>
      </c>
      <c r="F7" s="103">
        <v>102</v>
      </c>
      <c r="G7" s="103">
        <v>407</v>
      </c>
      <c r="H7" s="103">
        <v>0</v>
      </c>
      <c r="I7" s="103">
        <f t="shared" ref="I7:I12" si="0">SUM(D7:H7)</f>
        <v>563</v>
      </c>
      <c r="J7" s="97" t="s">
        <v>101</v>
      </c>
      <c r="K7" s="208"/>
      <c r="M7" s="68"/>
      <c r="T7" s="74"/>
    </row>
    <row r="8" spans="1:20" ht="24" customHeight="1">
      <c r="B8" s="209"/>
      <c r="C8" s="96" t="s">
        <v>8</v>
      </c>
      <c r="D8" s="103">
        <f>SUM(D6:D7)</f>
        <v>137</v>
      </c>
      <c r="E8" s="103">
        <f>SUM(E6:E7)</f>
        <v>233</v>
      </c>
      <c r="F8" s="103">
        <f>SUM(F6:F7)</f>
        <v>244</v>
      </c>
      <c r="G8" s="103">
        <f>SUM(G6:G7)</f>
        <v>614</v>
      </c>
      <c r="H8" s="103">
        <f>SUM(H6:H7)</f>
        <v>2</v>
      </c>
      <c r="I8" s="103">
        <f>SUM(D8:H8)</f>
        <v>1230</v>
      </c>
      <c r="J8" s="97" t="s">
        <v>9</v>
      </c>
      <c r="K8" s="208"/>
      <c r="M8" s="68"/>
    </row>
    <row r="9" spans="1:20" ht="24" customHeight="1">
      <c r="B9" s="209" t="s">
        <v>10</v>
      </c>
      <c r="C9" s="96" t="s">
        <v>59</v>
      </c>
      <c r="D9" s="103">
        <v>1543</v>
      </c>
      <c r="E9" s="103">
        <v>4461</v>
      </c>
      <c r="F9" s="103">
        <v>3226</v>
      </c>
      <c r="G9" s="103">
        <v>2352</v>
      </c>
      <c r="H9" s="103">
        <v>45</v>
      </c>
      <c r="I9" s="103">
        <f t="shared" si="0"/>
        <v>11627</v>
      </c>
      <c r="J9" s="97" t="s">
        <v>100</v>
      </c>
      <c r="K9" s="208" t="s">
        <v>11</v>
      </c>
      <c r="M9" s="68"/>
      <c r="T9" s="74"/>
    </row>
    <row r="10" spans="1:20" ht="24" customHeight="1">
      <c r="B10" s="209"/>
      <c r="C10" s="96" t="s">
        <v>60</v>
      </c>
      <c r="D10" s="103">
        <v>6317</v>
      </c>
      <c r="E10" s="103">
        <v>13443</v>
      </c>
      <c r="F10" s="103">
        <v>8005</v>
      </c>
      <c r="G10" s="103">
        <v>4428</v>
      </c>
      <c r="H10" s="103">
        <v>0</v>
      </c>
      <c r="I10" s="103">
        <f t="shared" si="0"/>
        <v>32193</v>
      </c>
      <c r="J10" s="97" t="s">
        <v>101</v>
      </c>
      <c r="K10" s="208"/>
      <c r="M10" s="68"/>
      <c r="T10" s="74"/>
    </row>
    <row r="11" spans="1:20" ht="24" customHeight="1">
      <c r="B11" s="209"/>
      <c r="C11" s="96" t="s">
        <v>8</v>
      </c>
      <c r="D11" s="103">
        <f>SUM(D9:D10)</f>
        <v>7860</v>
      </c>
      <c r="E11" s="103">
        <f>SUM(E9:E10)</f>
        <v>17904</v>
      </c>
      <c r="F11" s="103">
        <f>SUM(F9:F10)</f>
        <v>11231</v>
      </c>
      <c r="G11" s="103">
        <f>SUM(G9:G10)</f>
        <v>6780</v>
      </c>
      <c r="H11" s="103">
        <f>SUM(H9:H10)</f>
        <v>45</v>
      </c>
      <c r="I11" s="103">
        <f t="shared" si="0"/>
        <v>43820</v>
      </c>
      <c r="J11" s="97" t="s">
        <v>9</v>
      </c>
      <c r="K11" s="208"/>
      <c r="M11" s="68"/>
      <c r="T11" s="74"/>
    </row>
    <row r="12" spans="1:20" ht="24" customHeight="1">
      <c r="B12" s="197" t="s">
        <v>102</v>
      </c>
      <c r="C12" s="96" t="s">
        <v>59</v>
      </c>
      <c r="D12" s="103">
        <v>3306</v>
      </c>
      <c r="E12" s="103">
        <v>9444</v>
      </c>
      <c r="F12" s="103">
        <v>7373</v>
      </c>
      <c r="G12" s="103">
        <v>9227</v>
      </c>
      <c r="H12" s="103">
        <v>134</v>
      </c>
      <c r="I12" s="103">
        <f t="shared" si="0"/>
        <v>29484</v>
      </c>
      <c r="J12" s="97" t="s">
        <v>100</v>
      </c>
      <c r="K12" s="196" t="s">
        <v>32</v>
      </c>
      <c r="M12" s="68"/>
      <c r="T12" s="74"/>
    </row>
    <row r="13" spans="1:20" ht="24" customHeight="1">
      <c r="B13" s="197"/>
      <c r="C13" s="96" t="s">
        <v>60</v>
      </c>
      <c r="D13" s="104" t="s">
        <v>147</v>
      </c>
      <c r="E13" s="104" t="s">
        <v>147</v>
      </c>
      <c r="F13" s="104" t="s">
        <v>147</v>
      </c>
      <c r="G13" s="104" t="s">
        <v>147</v>
      </c>
      <c r="H13" s="104" t="s">
        <v>147</v>
      </c>
      <c r="I13" s="104" t="s">
        <v>147</v>
      </c>
      <c r="J13" s="97" t="s">
        <v>101</v>
      </c>
      <c r="K13" s="196"/>
      <c r="M13" s="68"/>
      <c r="T13" s="74"/>
    </row>
    <row r="14" spans="1:20" ht="24" customHeight="1">
      <c r="B14" s="197"/>
      <c r="C14" s="96" t="s">
        <v>8</v>
      </c>
      <c r="D14" s="104">
        <v>3306</v>
      </c>
      <c r="E14" s="104">
        <v>9444</v>
      </c>
      <c r="F14" s="104">
        <v>7373</v>
      </c>
      <c r="G14" s="104">
        <v>9227</v>
      </c>
      <c r="H14" s="104">
        <v>134</v>
      </c>
      <c r="I14" s="104">
        <f>SUM(D14:H14)</f>
        <v>29484</v>
      </c>
      <c r="J14" s="97" t="s">
        <v>9</v>
      </c>
      <c r="K14" s="196"/>
      <c r="M14" s="195"/>
      <c r="N14" s="195"/>
      <c r="O14" s="195"/>
      <c r="P14" s="8"/>
      <c r="T14" s="74"/>
    </row>
    <row r="15" spans="1:20" ht="24" customHeight="1">
      <c r="B15" s="206" t="s">
        <v>12</v>
      </c>
      <c r="C15" s="107" t="s">
        <v>2</v>
      </c>
      <c r="D15" s="105">
        <v>86139</v>
      </c>
      <c r="E15" s="105">
        <v>226855</v>
      </c>
      <c r="F15" s="105">
        <v>140110</v>
      </c>
      <c r="G15" s="105">
        <v>75446</v>
      </c>
      <c r="H15" s="105">
        <v>0</v>
      </c>
      <c r="I15" s="105">
        <f>SUM(D15:H15)</f>
        <v>528550</v>
      </c>
      <c r="J15" s="107" t="s">
        <v>3</v>
      </c>
      <c r="K15" s="204" t="s">
        <v>13</v>
      </c>
      <c r="M15" s="68"/>
    </row>
    <row r="16" spans="1:20" ht="24" customHeight="1">
      <c r="B16" s="206"/>
      <c r="C16" s="107" t="s">
        <v>5</v>
      </c>
      <c r="D16" s="105">
        <v>82305</v>
      </c>
      <c r="E16" s="105">
        <v>215531</v>
      </c>
      <c r="F16" s="105">
        <v>135206</v>
      </c>
      <c r="G16" s="105">
        <v>76142</v>
      </c>
      <c r="H16" s="105">
        <v>0</v>
      </c>
      <c r="I16" s="105">
        <f>SUM(D16:H16)</f>
        <v>509184</v>
      </c>
      <c r="J16" s="107" t="s">
        <v>6</v>
      </c>
      <c r="K16" s="204"/>
      <c r="M16" s="68"/>
    </row>
    <row r="17" spans="1:23" ht="24" customHeight="1" thickBot="1">
      <c r="B17" s="207"/>
      <c r="C17" s="108" t="s">
        <v>8</v>
      </c>
      <c r="D17" s="106">
        <f t="shared" ref="D17:I17" si="1">SUM(D15:D16)</f>
        <v>168444</v>
      </c>
      <c r="E17" s="106">
        <f t="shared" si="1"/>
        <v>442386</v>
      </c>
      <c r="F17" s="106">
        <f t="shared" si="1"/>
        <v>275316</v>
      </c>
      <c r="G17" s="106">
        <f t="shared" si="1"/>
        <v>151588</v>
      </c>
      <c r="H17" s="106">
        <f t="shared" si="1"/>
        <v>0</v>
      </c>
      <c r="I17" s="106">
        <f t="shared" si="1"/>
        <v>1037734</v>
      </c>
      <c r="J17" s="108" t="s">
        <v>9</v>
      </c>
      <c r="K17" s="205"/>
      <c r="M17" s="68"/>
    </row>
    <row r="18" spans="1:23" ht="20.100000000000001" customHeight="1" thickTop="1">
      <c r="B18" s="109" t="s">
        <v>97</v>
      </c>
      <c r="C18" s="109"/>
      <c r="D18" s="109"/>
      <c r="E18" s="39"/>
      <c r="F18" s="39"/>
      <c r="G18" s="39"/>
      <c r="H18" s="39"/>
      <c r="I18" s="40"/>
      <c r="J18" s="87"/>
      <c r="K18" s="87" t="s">
        <v>96</v>
      </c>
    </row>
    <row r="19" spans="1:23" s="8" customFormat="1" ht="20.100000000000001" customHeight="1">
      <c r="B19" s="94" t="s">
        <v>160</v>
      </c>
      <c r="C19" s="94"/>
      <c r="D19" s="75"/>
      <c r="E19" s="71"/>
      <c r="F19" s="76"/>
      <c r="G19" s="76"/>
      <c r="H19" s="76"/>
      <c r="I19" s="76"/>
      <c r="J19" s="76"/>
      <c r="K19" s="76" t="s">
        <v>161</v>
      </c>
      <c r="L19" s="76"/>
      <c r="M19" s="76"/>
      <c r="N19" s="76"/>
      <c r="O19" s="76"/>
    </row>
    <row r="20" spans="1:23" ht="20.100000000000001" customHeight="1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23" ht="20.100000000000001" customHeight="1">
      <c r="A21" s="10"/>
      <c r="B21" s="32"/>
      <c r="C21" s="72"/>
      <c r="D21" s="88"/>
      <c r="E21" s="88"/>
      <c r="F21" s="88"/>
      <c r="G21" s="88"/>
      <c r="H21" s="88"/>
      <c r="I21" s="88"/>
      <c r="J21" s="76"/>
      <c r="K21" s="76"/>
      <c r="L21" s="11"/>
      <c r="M21" s="78"/>
      <c r="N21" s="13"/>
      <c r="O21" s="13"/>
      <c r="P21" s="77"/>
      <c r="Q21" s="13"/>
      <c r="R21" s="73"/>
      <c r="S21" s="73"/>
      <c r="T21" s="73"/>
      <c r="U21" s="73"/>
      <c r="V21" s="73"/>
      <c r="W21" s="73"/>
    </row>
    <row r="22" spans="1:23" ht="20.100000000000001" customHeight="1">
      <c r="A22" s="10"/>
      <c r="B22" s="51"/>
      <c r="C22" s="51"/>
      <c r="D22" s="51"/>
      <c r="E22" s="51"/>
      <c r="F22" s="51"/>
      <c r="G22" s="51"/>
      <c r="H22" s="51"/>
      <c r="I22" s="89"/>
      <c r="J22" s="51"/>
      <c r="K22" s="51"/>
    </row>
    <row r="23" spans="1:23" ht="20.100000000000001" customHeight="1">
      <c r="A23" s="10"/>
      <c r="I23" s="50"/>
    </row>
    <row r="24" spans="1:23">
      <c r="I24" s="50"/>
    </row>
  </sheetData>
  <mergeCells count="15">
    <mergeCell ref="K15:K17"/>
    <mergeCell ref="B15:B17"/>
    <mergeCell ref="K6:K8"/>
    <mergeCell ref="K9:K11"/>
    <mergeCell ref="B9:B11"/>
    <mergeCell ref="B6:B8"/>
    <mergeCell ref="M14:O14"/>
    <mergeCell ref="K12:K14"/>
    <mergeCell ref="B12:B14"/>
    <mergeCell ref="B2:K2"/>
    <mergeCell ref="B3:K3"/>
    <mergeCell ref="B4:C4"/>
    <mergeCell ref="B5:C5"/>
    <mergeCell ref="J4:K4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rightToLeft="1" tabSelected="1" topLeftCell="B28" zoomScaleNormal="100" workbookViewId="0">
      <selection activeCell="F31" sqref="F31"/>
    </sheetView>
  </sheetViews>
  <sheetFormatPr defaultRowHeight="15"/>
  <cols>
    <col min="1" max="1" width="15.7109375" style="40" customWidth="1"/>
    <col min="2" max="2" width="23.85546875" style="67" customWidth="1"/>
    <col min="3" max="3" width="6" style="67" customWidth="1"/>
    <col min="4" max="9" width="12.85546875" style="67" customWidth="1"/>
    <col min="10" max="10" width="6" style="67" customWidth="1"/>
    <col min="11" max="11" width="23.85546875" style="67" customWidth="1"/>
    <col min="12" max="16384" width="9.140625" style="40"/>
  </cols>
  <sheetData>
    <row r="1" spans="1:16" ht="40.5" customHeight="1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6" ht="24" customHeight="1">
      <c r="B2" s="219" t="s">
        <v>163</v>
      </c>
      <c r="C2" s="219"/>
      <c r="D2" s="219"/>
      <c r="E2" s="219"/>
      <c r="F2" s="219"/>
      <c r="G2" s="219"/>
      <c r="H2" s="219"/>
      <c r="I2" s="219"/>
      <c r="J2" s="219"/>
      <c r="K2" s="219"/>
      <c r="L2" s="20"/>
    </row>
    <row r="3" spans="1:16" ht="24" customHeight="1">
      <c r="B3" s="210" t="s">
        <v>236</v>
      </c>
      <c r="C3" s="210"/>
      <c r="D3" s="210"/>
      <c r="E3" s="210"/>
      <c r="F3" s="210"/>
      <c r="G3" s="210"/>
      <c r="H3" s="210"/>
      <c r="I3" s="210"/>
      <c r="J3" s="210"/>
      <c r="K3" s="210"/>
      <c r="L3" s="32"/>
    </row>
    <row r="4" spans="1:16" ht="24" customHeight="1">
      <c r="A4" s="7"/>
      <c r="B4" s="200" t="s">
        <v>19</v>
      </c>
      <c r="C4" s="200"/>
      <c r="D4" s="101" t="s">
        <v>20</v>
      </c>
      <c r="E4" s="101" t="s">
        <v>48</v>
      </c>
      <c r="F4" s="101" t="s">
        <v>21</v>
      </c>
      <c r="G4" s="101" t="s">
        <v>85</v>
      </c>
      <c r="H4" s="101" t="s">
        <v>128</v>
      </c>
      <c r="I4" s="101" t="s">
        <v>30</v>
      </c>
      <c r="J4" s="202" t="s">
        <v>23</v>
      </c>
      <c r="K4" s="202"/>
    </row>
    <row r="5" spans="1:16" ht="24" customHeight="1">
      <c r="B5" s="201" t="s">
        <v>39</v>
      </c>
      <c r="C5" s="201"/>
      <c r="D5" s="102" t="s">
        <v>84</v>
      </c>
      <c r="E5" s="190" t="s">
        <v>306</v>
      </c>
      <c r="F5" s="190" t="s">
        <v>307</v>
      </c>
      <c r="G5" s="102" t="s">
        <v>25</v>
      </c>
      <c r="H5" s="102" t="s">
        <v>127</v>
      </c>
      <c r="I5" s="102" t="s">
        <v>0</v>
      </c>
      <c r="J5" s="203" t="s">
        <v>14</v>
      </c>
      <c r="K5" s="203"/>
    </row>
    <row r="6" spans="1:16" ht="24" customHeight="1">
      <c r="B6" s="223" t="s">
        <v>51</v>
      </c>
      <c r="C6" s="96" t="s">
        <v>114</v>
      </c>
      <c r="D6" s="18">
        <v>0</v>
      </c>
      <c r="E6" s="18">
        <v>21</v>
      </c>
      <c r="F6" s="18">
        <v>23</v>
      </c>
      <c r="G6" s="18">
        <v>42</v>
      </c>
      <c r="H6" s="18">
        <v>0</v>
      </c>
      <c r="I6" s="61">
        <f>SUM(D6:H6)</f>
        <v>86</v>
      </c>
      <c r="J6" s="95" t="s">
        <v>285</v>
      </c>
      <c r="K6" s="215" t="s">
        <v>15</v>
      </c>
      <c r="L6" s="68"/>
    </row>
    <row r="7" spans="1:16" ht="24" customHeight="1">
      <c r="B7" s="223"/>
      <c r="C7" s="96" t="s">
        <v>282</v>
      </c>
      <c r="D7" s="18">
        <v>0</v>
      </c>
      <c r="E7" s="18">
        <v>23</v>
      </c>
      <c r="F7" s="18">
        <v>23</v>
      </c>
      <c r="G7" s="18">
        <v>29</v>
      </c>
      <c r="H7" s="18">
        <v>0</v>
      </c>
      <c r="I7" s="61">
        <f>SUM(D7:H7)</f>
        <v>75</v>
      </c>
      <c r="J7" s="95" t="s">
        <v>286</v>
      </c>
      <c r="K7" s="215"/>
      <c r="L7" s="68"/>
      <c r="M7" s="224"/>
      <c r="N7" s="224"/>
      <c r="O7" s="224"/>
      <c r="P7" s="224"/>
    </row>
    <row r="8" spans="1:16" ht="24" customHeight="1">
      <c r="B8" s="223"/>
      <c r="C8" s="110" t="s">
        <v>283</v>
      </c>
      <c r="D8" s="18">
        <v>55</v>
      </c>
      <c r="E8" s="18">
        <v>26</v>
      </c>
      <c r="F8" s="18">
        <v>1</v>
      </c>
      <c r="G8" s="18">
        <v>12</v>
      </c>
      <c r="H8" s="18">
        <v>0</v>
      </c>
      <c r="I8" s="61">
        <f>SUM(D8:H8)</f>
        <v>94</v>
      </c>
      <c r="J8" s="111" t="s">
        <v>142</v>
      </c>
      <c r="K8" s="215"/>
      <c r="L8" s="68"/>
    </row>
    <row r="9" spans="1:16" ht="24" customHeight="1">
      <c r="B9" s="223"/>
      <c r="C9" s="96" t="s">
        <v>284</v>
      </c>
      <c r="D9" s="61">
        <f t="shared" ref="D9:I9" si="0">SUM(D6:D8)</f>
        <v>55</v>
      </c>
      <c r="E9" s="61">
        <f t="shared" si="0"/>
        <v>70</v>
      </c>
      <c r="F9" s="61">
        <f t="shared" si="0"/>
        <v>47</v>
      </c>
      <c r="G9" s="61">
        <f t="shared" si="0"/>
        <v>83</v>
      </c>
      <c r="H9" s="61">
        <f t="shared" si="0"/>
        <v>0</v>
      </c>
      <c r="I9" s="61">
        <f t="shared" si="0"/>
        <v>255</v>
      </c>
      <c r="J9" s="95" t="s">
        <v>0</v>
      </c>
      <c r="K9" s="215"/>
      <c r="L9" s="68"/>
      <c r="M9" s="68"/>
    </row>
    <row r="10" spans="1:16" ht="24" customHeight="1">
      <c r="B10" s="223" t="s">
        <v>49</v>
      </c>
      <c r="C10" s="96" t="s">
        <v>114</v>
      </c>
      <c r="D10" s="18">
        <v>0</v>
      </c>
      <c r="E10" s="18">
        <v>12</v>
      </c>
      <c r="F10" s="18">
        <v>7</v>
      </c>
      <c r="G10" s="18">
        <v>10</v>
      </c>
      <c r="H10" s="18">
        <v>1</v>
      </c>
      <c r="I10" s="61">
        <f>SUM(D10:H10)</f>
        <v>30</v>
      </c>
      <c r="J10" s="95" t="s">
        <v>285</v>
      </c>
      <c r="K10" s="215" t="s">
        <v>16</v>
      </c>
      <c r="L10" s="68"/>
    </row>
    <row r="11" spans="1:16" ht="24" customHeight="1">
      <c r="B11" s="223"/>
      <c r="C11" s="96" t="s">
        <v>282</v>
      </c>
      <c r="D11" s="18">
        <v>0</v>
      </c>
      <c r="E11" s="18">
        <v>9</v>
      </c>
      <c r="F11" s="18">
        <v>12</v>
      </c>
      <c r="G11" s="18">
        <v>12</v>
      </c>
      <c r="H11" s="18">
        <v>0</v>
      </c>
      <c r="I11" s="61">
        <f>SUM(D11:H11)</f>
        <v>33</v>
      </c>
      <c r="J11" s="95" t="s">
        <v>286</v>
      </c>
      <c r="K11" s="215"/>
      <c r="L11" s="68"/>
    </row>
    <row r="12" spans="1:16" ht="24" customHeight="1">
      <c r="B12" s="223"/>
      <c r="C12" s="110" t="s">
        <v>283</v>
      </c>
      <c r="D12" s="18">
        <v>12</v>
      </c>
      <c r="E12" s="18">
        <v>2</v>
      </c>
      <c r="F12" s="18">
        <v>0</v>
      </c>
      <c r="G12" s="18">
        <v>0</v>
      </c>
      <c r="H12" s="18">
        <v>0</v>
      </c>
      <c r="I12" s="61">
        <f>SUM(D12:H12)</f>
        <v>14</v>
      </c>
      <c r="J12" s="111" t="s">
        <v>142</v>
      </c>
      <c r="K12" s="215"/>
      <c r="L12" s="68"/>
    </row>
    <row r="13" spans="1:16" ht="24" customHeight="1">
      <c r="B13" s="223"/>
      <c r="C13" s="96" t="s">
        <v>284</v>
      </c>
      <c r="D13" s="61">
        <f t="shared" ref="D13:I13" si="1">SUM(D10:D12)</f>
        <v>12</v>
      </c>
      <c r="E13" s="61">
        <f t="shared" si="1"/>
        <v>23</v>
      </c>
      <c r="F13" s="61">
        <f t="shared" si="1"/>
        <v>19</v>
      </c>
      <c r="G13" s="61">
        <f t="shared" si="1"/>
        <v>22</v>
      </c>
      <c r="H13" s="61">
        <f t="shared" si="1"/>
        <v>1</v>
      </c>
      <c r="I13" s="61">
        <f t="shared" si="1"/>
        <v>77</v>
      </c>
      <c r="J13" s="95" t="s">
        <v>0</v>
      </c>
      <c r="K13" s="215"/>
      <c r="L13" s="68"/>
    </row>
    <row r="14" spans="1:16" ht="24" customHeight="1">
      <c r="B14" s="220" t="s">
        <v>50</v>
      </c>
      <c r="C14" s="96" t="s">
        <v>114</v>
      </c>
      <c r="D14" s="18">
        <v>0</v>
      </c>
      <c r="E14" s="18">
        <v>21</v>
      </c>
      <c r="F14" s="18">
        <v>13</v>
      </c>
      <c r="G14" s="18">
        <v>17</v>
      </c>
      <c r="H14" s="18">
        <v>0</v>
      </c>
      <c r="I14" s="61">
        <f>SUM(D14:H14)</f>
        <v>51</v>
      </c>
      <c r="J14" s="95" t="s">
        <v>285</v>
      </c>
      <c r="K14" s="215" t="s">
        <v>17</v>
      </c>
      <c r="L14" s="68"/>
    </row>
    <row r="15" spans="1:16" ht="24" customHeight="1">
      <c r="B15" s="220"/>
      <c r="C15" s="96" t="s">
        <v>282</v>
      </c>
      <c r="D15" s="18">
        <v>0</v>
      </c>
      <c r="E15" s="18">
        <v>15</v>
      </c>
      <c r="F15" s="18">
        <v>13</v>
      </c>
      <c r="G15" s="18">
        <v>16</v>
      </c>
      <c r="H15" s="18">
        <v>0</v>
      </c>
      <c r="I15" s="61">
        <f>SUM(D15:H15)</f>
        <v>44</v>
      </c>
      <c r="J15" s="95" t="s">
        <v>286</v>
      </c>
      <c r="K15" s="215"/>
      <c r="L15" s="68"/>
    </row>
    <row r="16" spans="1:16" ht="24" customHeight="1">
      <c r="B16" s="220"/>
      <c r="C16" s="110" t="s">
        <v>283</v>
      </c>
      <c r="D16" s="18">
        <v>23</v>
      </c>
      <c r="E16" s="18">
        <v>4</v>
      </c>
      <c r="F16" s="18">
        <v>0</v>
      </c>
      <c r="G16" s="18">
        <v>4</v>
      </c>
      <c r="H16" s="18">
        <v>0</v>
      </c>
      <c r="I16" s="61">
        <f>SUM(D16:H16)</f>
        <v>31</v>
      </c>
      <c r="J16" s="111" t="s">
        <v>142</v>
      </c>
      <c r="K16" s="215"/>
      <c r="L16" s="68"/>
    </row>
    <row r="17" spans="2:20" ht="24" customHeight="1">
      <c r="B17" s="220"/>
      <c r="C17" s="96" t="s">
        <v>284</v>
      </c>
      <c r="D17" s="61">
        <f t="shared" ref="D17:I17" si="2">SUM(D14:D16)</f>
        <v>23</v>
      </c>
      <c r="E17" s="61">
        <f t="shared" si="2"/>
        <v>40</v>
      </c>
      <c r="F17" s="61">
        <f t="shared" si="2"/>
        <v>26</v>
      </c>
      <c r="G17" s="61">
        <f t="shared" si="2"/>
        <v>37</v>
      </c>
      <c r="H17" s="61">
        <f t="shared" si="2"/>
        <v>0</v>
      </c>
      <c r="I17" s="61">
        <f t="shared" si="2"/>
        <v>126</v>
      </c>
      <c r="J17" s="95" t="s">
        <v>0</v>
      </c>
      <c r="K17" s="215"/>
      <c r="L17" s="68"/>
    </row>
    <row r="18" spans="2:20" ht="24" customHeight="1">
      <c r="B18" s="220" t="s">
        <v>52</v>
      </c>
      <c r="C18" s="96" t="s">
        <v>114</v>
      </c>
      <c r="D18" s="18">
        <v>0</v>
      </c>
      <c r="E18" s="18">
        <v>7</v>
      </c>
      <c r="F18" s="18">
        <v>3</v>
      </c>
      <c r="G18" s="18">
        <v>5</v>
      </c>
      <c r="H18" s="18">
        <v>1</v>
      </c>
      <c r="I18" s="61">
        <f>SUM(D18:H18)</f>
        <v>16</v>
      </c>
      <c r="J18" s="95" t="s">
        <v>285</v>
      </c>
      <c r="K18" s="215" t="s">
        <v>18</v>
      </c>
      <c r="L18" s="68"/>
    </row>
    <row r="19" spans="2:20" ht="24" customHeight="1">
      <c r="B19" s="220"/>
      <c r="C19" s="96" t="s">
        <v>282</v>
      </c>
      <c r="D19" s="18">
        <v>0</v>
      </c>
      <c r="E19" s="18">
        <v>5</v>
      </c>
      <c r="F19" s="18">
        <v>5</v>
      </c>
      <c r="G19" s="18">
        <v>7</v>
      </c>
      <c r="H19" s="18">
        <v>0</v>
      </c>
      <c r="I19" s="61">
        <f>SUM(D19:H19)</f>
        <v>17</v>
      </c>
      <c r="J19" s="95" t="s">
        <v>286</v>
      </c>
      <c r="K19" s="215"/>
      <c r="L19" s="68"/>
    </row>
    <row r="20" spans="2:20" ht="24" customHeight="1">
      <c r="B20" s="220"/>
      <c r="C20" s="110" t="s">
        <v>283</v>
      </c>
      <c r="D20" s="18">
        <v>7</v>
      </c>
      <c r="E20" s="18">
        <v>0</v>
      </c>
      <c r="F20" s="18">
        <v>0</v>
      </c>
      <c r="G20" s="18">
        <v>0</v>
      </c>
      <c r="H20" s="18">
        <v>0</v>
      </c>
      <c r="I20" s="61">
        <f>SUM(D20:H20)</f>
        <v>7</v>
      </c>
      <c r="J20" s="111" t="s">
        <v>142</v>
      </c>
      <c r="K20" s="215"/>
      <c r="L20" s="68"/>
      <c r="M20" s="68"/>
      <c r="N20" s="68"/>
      <c r="O20" s="68"/>
      <c r="P20" s="68"/>
      <c r="Q20" s="68"/>
      <c r="R20" s="68"/>
      <c r="S20" s="68"/>
    </row>
    <row r="21" spans="2:20" ht="24" customHeight="1">
      <c r="B21" s="220"/>
      <c r="C21" s="96" t="s">
        <v>284</v>
      </c>
      <c r="D21" s="61">
        <f t="shared" ref="D21:I21" si="3">SUM(D18:D20)</f>
        <v>7</v>
      </c>
      <c r="E21" s="61">
        <f t="shared" si="3"/>
        <v>12</v>
      </c>
      <c r="F21" s="61">
        <f t="shared" si="3"/>
        <v>8</v>
      </c>
      <c r="G21" s="61">
        <f t="shared" si="3"/>
        <v>12</v>
      </c>
      <c r="H21" s="61">
        <f t="shared" si="3"/>
        <v>1</v>
      </c>
      <c r="I21" s="61">
        <f t="shared" si="3"/>
        <v>40</v>
      </c>
      <c r="J21" s="95" t="s">
        <v>0</v>
      </c>
      <c r="K21" s="215"/>
      <c r="L21" s="68"/>
      <c r="M21" s="68"/>
      <c r="N21" s="68"/>
      <c r="O21" s="68"/>
      <c r="P21" s="68"/>
      <c r="Q21" s="68"/>
      <c r="R21" s="68"/>
      <c r="S21" s="68"/>
    </row>
    <row r="22" spans="2:20" ht="24" customHeight="1">
      <c r="B22" s="220" t="s">
        <v>53</v>
      </c>
      <c r="C22" s="96" t="s">
        <v>114</v>
      </c>
      <c r="D22" s="18">
        <v>0</v>
      </c>
      <c r="E22" s="18">
        <v>4</v>
      </c>
      <c r="F22" s="18">
        <v>1</v>
      </c>
      <c r="G22" s="18">
        <v>3</v>
      </c>
      <c r="H22" s="18">
        <v>0</v>
      </c>
      <c r="I22" s="61">
        <f>SUM(D22:H22)</f>
        <v>8</v>
      </c>
      <c r="J22" s="95" t="s">
        <v>285</v>
      </c>
      <c r="K22" s="215" t="s">
        <v>56</v>
      </c>
      <c r="L22" s="68"/>
      <c r="M22" s="68"/>
      <c r="N22" s="68"/>
      <c r="O22" s="68"/>
      <c r="P22" s="68"/>
      <c r="Q22" s="68"/>
      <c r="R22" s="68"/>
      <c r="S22" s="68"/>
    </row>
    <row r="23" spans="2:20" ht="24" customHeight="1">
      <c r="B23" s="220"/>
      <c r="C23" s="96" t="s">
        <v>282</v>
      </c>
      <c r="D23" s="18">
        <v>0</v>
      </c>
      <c r="E23" s="18">
        <v>2</v>
      </c>
      <c r="F23" s="18">
        <v>3</v>
      </c>
      <c r="G23" s="18">
        <v>3</v>
      </c>
      <c r="H23" s="18">
        <v>0</v>
      </c>
      <c r="I23" s="61">
        <f>SUM(D23:H23)</f>
        <v>8</v>
      </c>
      <c r="J23" s="95" t="s">
        <v>286</v>
      </c>
      <c r="K23" s="215"/>
      <c r="L23" s="68"/>
      <c r="M23" s="68"/>
      <c r="N23" s="68"/>
      <c r="O23" s="68"/>
      <c r="P23" s="68"/>
      <c r="Q23" s="68"/>
      <c r="R23" s="68"/>
      <c r="S23" s="68"/>
    </row>
    <row r="24" spans="2:20" ht="24" customHeight="1">
      <c r="B24" s="220"/>
      <c r="C24" s="110" t="s">
        <v>283</v>
      </c>
      <c r="D24" s="18">
        <v>4</v>
      </c>
      <c r="E24" s="18">
        <v>0</v>
      </c>
      <c r="F24" s="18">
        <v>0</v>
      </c>
      <c r="G24" s="18">
        <v>1</v>
      </c>
      <c r="H24" s="18">
        <v>0</v>
      </c>
      <c r="I24" s="61">
        <f>SUM(D24:H24)</f>
        <v>5</v>
      </c>
      <c r="J24" s="111" t="s">
        <v>142</v>
      </c>
      <c r="K24" s="215"/>
      <c r="L24" s="68"/>
      <c r="M24" s="68"/>
      <c r="N24" s="68"/>
      <c r="O24" s="68"/>
      <c r="P24" s="68"/>
      <c r="Q24" s="68"/>
      <c r="R24" s="68"/>
      <c r="S24" s="68"/>
    </row>
    <row r="25" spans="2:20" ht="24" customHeight="1">
      <c r="B25" s="220"/>
      <c r="C25" s="96" t="s">
        <v>284</v>
      </c>
      <c r="D25" s="61">
        <f t="shared" ref="D25:I25" si="4">SUM(D22:D24)</f>
        <v>4</v>
      </c>
      <c r="E25" s="61">
        <f t="shared" si="4"/>
        <v>6</v>
      </c>
      <c r="F25" s="61">
        <f t="shared" si="4"/>
        <v>4</v>
      </c>
      <c r="G25" s="61">
        <f t="shared" si="4"/>
        <v>7</v>
      </c>
      <c r="H25" s="61">
        <f t="shared" si="4"/>
        <v>0</v>
      </c>
      <c r="I25" s="61">
        <f t="shared" si="4"/>
        <v>21</v>
      </c>
      <c r="J25" s="95" t="s">
        <v>0</v>
      </c>
      <c r="K25" s="215"/>
      <c r="L25" s="68"/>
    </row>
    <row r="26" spans="2:20" ht="24" customHeight="1">
      <c r="B26" s="221" t="s">
        <v>54</v>
      </c>
      <c r="C26" s="96" t="s">
        <v>114</v>
      </c>
      <c r="D26" s="57">
        <v>0</v>
      </c>
      <c r="E26" s="57">
        <v>8</v>
      </c>
      <c r="F26" s="57">
        <v>6</v>
      </c>
      <c r="G26" s="57">
        <v>7</v>
      </c>
      <c r="H26" s="57">
        <v>0</v>
      </c>
      <c r="I26" s="30">
        <f>SUM(D26:H26)</f>
        <v>21</v>
      </c>
      <c r="J26" s="95" t="s">
        <v>285</v>
      </c>
      <c r="K26" s="222" t="s">
        <v>35</v>
      </c>
      <c r="L26" s="68"/>
    </row>
    <row r="27" spans="2:20" ht="24" customHeight="1">
      <c r="B27" s="221"/>
      <c r="C27" s="96" t="s">
        <v>282</v>
      </c>
      <c r="D27" s="57">
        <v>0</v>
      </c>
      <c r="E27" s="57">
        <v>10</v>
      </c>
      <c r="F27" s="57">
        <v>5</v>
      </c>
      <c r="G27" s="57">
        <v>11</v>
      </c>
      <c r="H27" s="57">
        <v>0</v>
      </c>
      <c r="I27" s="30">
        <f>SUM(D27:H27)</f>
        <v>26</v>
      </c>
      <c r="J27" s="95" t="s">
        <v>286</v>
      </c>
      <c r="K27" s="222"/>
      <c r="L27" s="68"/>
      <c r="N27" s="38"/>
      <c r="O27" s="38"/>
      <c r="P27" s="38"/>
      <c r="Q27" s="38"/>
      <c r="R27" s="8"/>
      <c r="S27" s="8"/>
      <c r="T27" s="8"/>
    </row>
    <row r="28" spans="2:20" ht="24" customHeight="1">
      <c r="B28" s="221"/>
      <c r="C28" s="110" t="s">
        <v>283</v>
      </c>
      <c r="D28" s="57">
        <v>11</v>
      </c>
      <c r="E28" s="57">
        <v>3</v>
      </c>
      <c r="F28" s="57">
        <v>1</v>
      </c>
      <c r="G28" s="57">
        <v>0</v>
      </c>
      <c r="H28" s="57">
        <v>0</v>
      </c>
      <c r="I28" s="30">
        <f>SUM(D28:H28)</f>
        <v>15</v>
      </c>
      <c r="J28" s="111" t="s">
        <v>142</v>
      </c>
      <c r="K28" s="222"/>
      <c r="L28" s="68"/>
      <c r="N28" s="38"/>
      <c r="O28" s="38"/>
      <c r="P28" s="38"/>
      <c r="Q28" s="38"/>
      <c r="R28" s="8"/>
      <c r="S28" s="8"/>
      <c r="T28" s="8"/>
    </row>
    <row r="29" spans="2:20" ht="24" customHeight="1">
      <c r="B29" s="221"/>
      <c r="C29" s="96" t="s">
        <v>284</v>
      </c>
      <c r="D29" s="30">
        <f t="shared" ref="D29:I29" si="5">SUM(D26:D28)</f>
        <v>11</v>
      </c>
      <c r="E29" s="30">
        <f t="shared" si="5"/>
        <v>21</v>
      </c>
      <c r="F29" s="30">
        <f t="shared" si="5"/>
        <v>12</v>
      </c>
      <c r="G29" s="30">
        <f t="shared" si="5"/>
        <v>18</v>
      </c>
      <c r="H29" s="30">
        <f t="shared" si="5"/>
        <v>0</v>
      </c>
      <c r="I29" s="30">
        <f t="shared" si="5"/>
        <v>62</v>
      </c>
      <c r="J29" s="95" t="s">
        <v>0</v>
      </c>
      <c r="K29" s="222"/>
      <c r="L29" s="68"/>
    </row>
    <row r="30" spans="2:20" ht="24" customHeight="1">
      <c r="B30" s="221" t="s">
        <v>55</v>
      </c>
      <c r="C30" s="96" t="s">
        <v>114</v>
      </c>
      <c r="D30" s="57">
        <v>0</v>
      </c>
      <c r="E30" s="57">
        <v>11</v>
      </c>
      <c r="F30" s="57">
        <v>14</v>
      </c>
      <c r="G30" s="57">
        <v>14</v>
      </c>
      <c r="H30" s="57">
        <v>0</v>
      </c>
      <c r="I30" s="30">
        <f>SUM(D30:H30)</f>
        <v>39</v>
      </c>
      <c r="J30" s="95" t="s">
        <v>285</v>
      </c>
      <c r="K30" s="222" t="s">
        <v>58</v>
      </c>
      <c r="L30" s="68"/>
    </row>
    <row r="31" spans="2:20" ht="24" customHeight="1">
      <c r="B31" s="221"/>
      <c r="C31" s="96" t="s">
        <v>282</v>
      </c>
      <c r="D31" s="57">
        <v>0</v>
      </c>
      <c r="E31" s="57">
        <v>6</v>
      </c>
      <c r="F31" s="57">
        <v>12</v>
      </c>
      <c r="G31" s="57">
        <v>11</v>
      </c>
      <c r="H31" s="57">
        <v>0</v>
      </c>
      <c r="I31" s="30">
        <f>SUM(D31:H31)</f>
        <v>29</v>
      </c>
      <c r="J31" s="95" t="s">
        <v>286</v>
      </c>
      <c r="K31" s="222"/>
      <c r="L31" s="68"/>
    </row>
    <row r="32" spans="2:20" ht="24" customHeight="1">
      <c r="B32" s="221"/>
      <c r="C32" s="110" t="s">
        <v>283</v>
      </c>
      <c r="D32" s="57">
        <v>14</v>
      </c>
      <c r="E32" s="57">
        <v>1</v>
      </c>
      <c r="F32" s="57">
        <v>0</v>
      </c>
      <c r="G32" s="57">
        <v>3</v>
      </c>
      <c r="H32" s="57">
        <v>0</v>
      </c>
      <c r="I32" s="30">
        <f>SUM(D32:H32)</f>
        <v>18</v>
      </c>
      <c r="J32" s="111" t="s">
        <v>142</v>
      </c>
      <c r="K32" s="222"/>
      <c r="L32" s="68"/>
    </row>
    <row r="33" spans="2:13" ht="24" customHeight="1">
      <c r="B33" s="221"/>
      <c r="C33" s="96" t="s">
        <v>284</v>
      </c>
      <c r="D33" s="30">
        <f t="shared" ref="D33:I33" si="6">SUM(D30:D32)</f>
        <v>14</v>
      </c>
      <c r="E33" s="30">
        <f t="shared" si="6"/>
        <v>18</v>
      </c>
      <c r="F33" s="30">
        <f t="shared" si="6"/>
        <v>26</v>
      </c>
      <c r="G33" s="30">
        <f t="shared" si="6"/>
        <v>28</v>
      </c>
      <c r="H33" s="30">
        <f t="shared" si="6"/>
        <v>0</v>
      </c>
      <c r="I33" s="30">
        <f t="shared" si="6"/>
        <v>86</v>
      </c>
      <c r="J33" s="95" t="s">
        <v>0</v>
      </c>
      <c r="K33" s="222"/>
      <c r="L33" s="68"/>
    </row>
    <row r="34" spans="2:13" ht="24" customHeight="1">
      <c r="B34" s="211" t="s">
        <v>33</v>
      </c>
      <c r="C34" s="155" t="s">
        <v>114</v>
      </c>
      <c r="D34" s="156">
        <f t="shared" ref="D34:G35" si="7">D6+D10+D14+D18+D22+D26+D30</f>
        <v>0</v>
      </c>
      <c r="E34" s="156">
        <f t="shared" si="7"/>
        <v>84</v>
      </c>
      <c r="F34" s="156">
        <f t="shared" si="7"/>
        <v>67</v>
      </c>
      <c r="G34" s="156">
        <f t="shared" si="7"/>
        <v>98</v>
      </c>
      <c r="H34" s="156">
        <f>H6+H10+H14+H18+H22+H30</f>
        <v>2</v>
      </c>
      <c r="I34" s="156">
        <f>SUM(D34:H34)</f>
        <v>251</v>
      </c>
      <c r="J34" s="157" t="s">
        <v>285</v>
      </c>
      <c r="K34" s="214" t="s">
        <v>0</v>
      </c>
      <c r="L34" s="68"/>
      <c r="M34" s="40">
        <f>SUM(D1)</f>
        <v>0</v>
      </c>
    </row>
    <row r="35" spans="2:13" ht="24" customHeight="1">
      <c r="B35" s="212"/>
      <c r="C35" s="112" t="s">
        <v>282</v>
      </c>
      <c r="D35" s="57">
        <f t="shared" si="7"/>
        <v>0</v>
      </c>
      <c r="E35" s="57">
        <f t="shared" si="7"/>
        <v>70</v>
      </c>
      <c r="F35" s="57">
        <f t="shared" si="7"/>
        <v>73</v>
      </c>
      <c r="G35" s="57">
        <f t="shared" si="7"/>
        <v>89</v>
      </c>
      <c r="H35" s="57">
        <f>H7+H11+H15+H19+H23+H31+H27</f>
        <v>0</v>
      </c>
      <c r="I35" s="57">
        <f>SUM(D35:H35)</f>
        <v>232</v>
      </c>
      <c r="J35" s="113" t="s">
        <v>286</v>
      </c>
      <c r="K35" s="215"/>
      <c r="L35" s="68"/>
      <c r="M35" s="68"/>
    </row>
    <row r="36" spans="2:13" ht="24" customHeight="1">
      <c r="B36" s="212"/>
      <c r="C36" s="114" t="s">
        <v>283</v>
      </c>
      <c r="D36" s="57">
        <f>D8+D12+D16+D20+D24+D32+D28</f>
        <v>126</v>
      </c>
      <c r="E36" s="57">
        <f>E8+E12+E16+E20+E24+E32+E28</f>
        <v>36</v>
      </c>
      <c r="F36" s="57">
        <f>F8+F12+F16+F20+F24+F32+F28</f>
        <v>2</v>
      </c>
      <c r="G36" s="57">
        <f>G8+G12+G16+G20+G24+G32+G28</f>
        <v>20</v>
      </c>
      <c r="H36" s="57">
        <f>H8+H12+H16+H20+H24+H32+H28</f>
        <v>0</v>
      </c>
      <c r="I36" s="57">
        <f>SUM(D36:H36)</f>
        <v>184</v>
      </c>
      <c r="J36" s="115" t="s">
        <v>142</v>
      </c>
      <c r="K36" s="215"/>
      <c r="L36" s="68"/>
      <c r="M36" s="68"/>
    </row>
    <row r="37" spans="2:13" ht="24" customHeight="1" thickBot="1">
      <c r="B37" s="213"/>
      <c r="C37" s="116" t="s">
        <v>284</v>
      </c>
      <c r="D37" s="302">
        <f t="shared" ref="D37:I37" si="8">SUM(D34:D36)</f>
        <v>126</v>
      </c>
      <c r="E37" s="302">
        <f t="shared" si="8"/>
        <v>190</v>
      </c>
      <c r="F37" s="302">
        <f t="shared" si="8"/>
        <v>142</v>
      </c>
      <c r="G37" s="302">
        <f t="shared" si="8"/>
        <v>207</v>
      </c>
      <c r="H37" s="302">
        <f t="shared" si="8"/>
        <v>2</v>
      </c>
      <c r="I37" s="302">
        <f t="shared" si="8"/>
        <v>667</v>
      </c>
      <c r="J37" s="116" t="s">
        <v>0</v>
      </c>
      <c r="K37" s="216"/>
      <c r="L37" s="68"/>
    </row>
    <row r="38" spans="2:13" ht="20.100000000000001" customHeight="1">
      <c r="B38" s="217" t="s">
        <v>97</v>
      </c>
      <c r="C38" s="217"/>
      <c r="D38" s="217"/>
      <c r="E38" s="98"/>
      <c r="F38" s="98"/>
      <c r="G38" s="98"/>
      <c r="H38" s="98"/>
      <c r="I38" s="218" t="s">
        <v>96</v>
      </c>
      <c r="J38" s="218"/>
      <c r="K38" s="218"/>
    </row>
    <row r="39" spans="2:13" ht="20.100000000000001" customHeight="1">
      <c r="B39" s="219" t="s">
        <v>164</v>
      </c>
      <c r="C39" s="219"/>
      <c r="D39" s="219"/>
      <c r="E39" s="219"/>
      <c r="F39" s="219"/>
      <c r="G39" s="219"/>
      <c r="H39" s="219"/>
      <c r="I39" s="219"/>
      <c r="J39" s="219"/>
      <c r="K39" s="219"/>
    </row>
    <row r="40" spans="2:13" ht="20.100000000000001" customHeight="1">
      <c r="B40" s="210" t="s">
        <v>237</v>
      </c>
      <c r="C40" s="210"/>
      <c r="D40" s="210"/>
      <c r="E40" s="210"/>
      <c r="F40" s="210"/>
      <c r="G40" s="210"/>
      <c r="H40" s="210"/>
      <c r="I40" s="210"/>
      <c r="J40" s="210"/>
      <c r="K40" s="210"/>
    </row>
    <row r="41" spans="2:13" ht="20.100000000000001" customHeight="1"/>
    <row r="45" spans="2:13">
      <c r="B45" s="40"/>
      <c r="C45" s="40" t="s">
        <v>145</v>
      </c>
    </row>
    <row r="46" spans="2:13">
      <c r="B46" s="35" t="s">
        <v>104</v>
      </c>
      <c r="C46" s="68">
        <v>255</v>
      </c>
    </row>
    <row r="47" spans="2:13">
      <c r="B47" s="35" t="s">
        <v>105</v>
      </c>
      <c r="C47" s="68">
        <v>79</v>
      </c>
    </row>
    <row r="48" spans="2:13">
      <c r="B48" s="35" t="s">
        <v>109</v>
      </c>
      <c r="C48" s="68">
        <v>126</v>
      </c>
    </row>
    <row r="49" spans="2:3">
      <c r="B49" s="35" t="s">
        <v>106</v>
      </c>
      <c r="C49" s="68">
        <v>40</v>
      </c>
    </row>
    <row r="50" spans="2:3">
      <c r="B50" s="35" t="s">
        <v>108</v>
      </c>
      <c r="C50" s="68">
        <v>21</v>
      </c>
    </row>
    <row r="51" spans="2:3">
      <c r="B51" s="35" t="s">
        <v>107</v>
      </c>
      <c r="C51" s="68">
        <v>62</v>
      </c>
    </row>
    <row r="52" spans="2:3">
      <c r="B52" s="35" t="s">
        <v>64</v>
      </c>
      <c r="C52" s="68">
        <v>86</v>
      </c>
    </row>
  </sheetData>
  <mergeCells count="27">
    <mergeCell ref="M7:P7"/>
    <mergeCell ref="B2:K2"/>
    <mergeCell ref="B3:K3"/>
    <mergeCell ref="B4:C4"/>
    <mergeCell ref="J4:K4"/>
    <mergeCell ref="B5:C5"/>
    <mergeCell ref="J5:K5"/>
    <mergeCell ref="B6:B9"/>
    <mergeCell ref="K6:K9"/>
    <mergeCell ref="B10:B13"/>
    <mergeCell ref="K10:K13"/>
    <mergeCell ref="B14:B17"/>
    <mergeCell ref="K14:K17"/>
    <mergeCell ref="B18:B21"/>
    <mergeCell ref="K18:K21"/>
    <mergeCell ref="B22:B25"/>
    <mergeCell ref="K22:K25"/>
    <mergeCell ref="B30:B33"/>
    <mergeCell ref="K30:K33"/>
    <mergeCell ref="B26:B29"/>
    <mergeCell ref="K26:K29"/>
    <mergeCell ref="B40:K40"/>
    <mergeCell ref="B34:B37"/>
    <mergeCell ref="K34:K37"/>
    <mergeCell ref="B38:D38"/>
    <mergeCell ref="I38:K38"/>
    <mergeCell ref="B39:K3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rightToLeft="1" zoomScaleNormal="100" workbookViewId="0">
      <selection activeCell="E5" sqref="E5:F5"/>
    </sheetView>
  </sheetViews>
  <sheetFormatPr defaultRowHeight="15"/>
  <cols>
    <col min="1" max="1" width="15.7109375" style="40" customWidth="1"/>
    <col min="2" max="2" width="23.7109375" style="67" customWidth="1"/>
    <col min="3" max="3" width="6.85546875" style="67" customWidth="1"/>
    <col min="4" max="8" width="12.85546875" style="67" customWidth="1"/>
    <col min="9" max="9" width="7.28515625" style="67" customWidth="1"/>
    <col min="10" max="10" width="23.7109375" style="67" customWidth="1"/>
    <col min="11" max="11" width="17.7109375" style="40" customWidth="1"/>
    <col min="12" max="16384" width="9.140625" style="40"/>
  </cols>
  <sheetData>
    <row r="1" spans="1:17" ht="21.75" customHeight="1">
      <c r="B1" s="98"/>
      <c r="C1" s="98"/>
      <c r="D1" s="98"/>
      <c r="E1" s="98"/>
      <c r="F1" s="98"/>
      <c r="G1" s="98"/>
      <c r="H1" s="98"/>
      <c r="I1" s="98"/>
      <c r="J1" s="98"/>
    </row>
    <row r="2" spans="1:17" ht="24" customHeight="1">
      <c r="B2" s="219" t="s">
        <v>165</v>
      </c>
      <c r="C2" s="219"/>
      <c r="D2" s="219"/>
      <c r="E2" s="219"/>
      <c r="F2" s="219"/>
      <c r="G2" s="219"/>
      <c r="H2" s="219"/>
      <c r="I2" s="219"/>
      <c r="J2" s="219"/>
      <c r="K2" s="20"/>
    </row>
    <row r="3" spans="1:17" ht="24" customHeight="1">
      <c r="B3" s="210" t="s">
        <v>238</v>
      </c>
      <c r="C3" s="210"/>
      <c r="D3" s="210"/>
      <c r="E3" s="210"/>
      <c r="F3" s="210"/>
      <c r="G3" s="210"/>
      <c r="H3" s="210"/>
      <c r="I3" s="210"/>
      <c r="J3" s="210"/>
      <c r="K3" s="32"/>
    </row>
    <row r="4" spans="1:17" ht="24" customHeight="1">
      <c r="A4" s="7"/>
      <c r="B4" s="200" t="s">
        <v>19</v>
      </c>
      <c r="C4" s="200"/>
      <c r="D4" s="101" t="s">
        <v>20</v>
      </c>
      <c r="E4" s="101" t="s">
        <v>48</v>
      </c>
      <c r="F4" s="101" t="s">
        <v>21</v>
      </c>
      <c r="G4" s="101" t="s">
        <v>85</v>
      </c>
      <c r="H4" s="101" t="s">
        <v>30</v>
      </c>
      <c r="I4" s="228" t="s">
        <v>23</v>
      </c>
      <c r="J4" s="229"/>
    </row>
    <row r="5" spans="1:17" ht="24" customHeight="1">
      <c r="B5" s="201" t="s">
        <v>39</v>
      </c>
      <c r="C5" s="201"/>
      <c r="D5" s="102" t="s">
        <v>84</v>
      </c>
      <c r="E5" s="190" t="s">
        <v>306</v>
      </c>
      <c r="F5" s="190" t="s">
        <v>307</v>
      </c>
      <c r="G5" s="102" t="s">
        <v>25</v>
      </c>
      <c r="H5" s="102" t="s">
        <v>0</v>
      </c>
      <c r="I5" s="230" t="s">
        <v>14</v>
      </c>
      <c r="J5" s="231"/>
    </row>
    <row r="6" spans="1:17" ht="24" customHeight="1">
      <c r="B6" s="223" t="s">
        <v>51</v>
      </c>
      <c r="C6" s="96" t="s">
        <v>114</v>
      </c>
      <c r="D6" s="104">
        <v>0</v>
      </c>
      <c r="E6" s="104">
        <v>0</v>
      </c>
      <c r="F6" s="104">
        <v>0</v>
      </c>
      <c r="G6" s="104">
        <v>1</v>
      </c>
      <c r="H6" s="104">
        <f>SUM(D6:G6)</f>
        <v>1</v>
      </c>
      <c r="I6" s="95" t="s">
        <v>285</v>
      </c>
      <c r="J6" s="215" t="s">
        <v>15</v>
      </c>
      <c r="K6" s="68"/>
    </row>
    <row r="7" spans="1:17" ht="24" customHeight="1">
      <c r="B7" s="223"/>
      <c r="C7" s="96" t="s">
        <v>282</v>
      </c>
      <c r="D7" s="104">
        <v>0</v>
      </c>
      <c r="E7" s="104">
        <v>0</v>
      </c>
      <c r="F7" s="104">
        <v>0</v>
      </c>
      <c r="G7" s="104">
        <v>0</v>
      </c>
      <c r="H7" s="104">
        <f>SUM(D7:G7)</f>
        <v>0</v>
      </c>
      <c r="I7" s="95" t="s">
        <v>286</v>
      </c>
      <c r="J7" s="215"/>
      <c r="K7" s="68"/>
      <c r="L7" s="224"/>
      <c r="M7" s="224"/>
      <c r="N7" s="224"/>
      <c r="O7" s="224"/>
      <c r="P7" s="8"/>
      <c r="Q7" s="8"/>
    </row>
    <row r="8" spans="1:17" ht="24" customHeight="1">
      <c r="B8" s="223"/>
      <c r="C8" s="110" t="s">
        <v>283</v>
      </c>
      <c r="D8" s="104">
        <v>3</v>
      </c>
      <c r="E8" s="104">
        <v>8</v>
      </c>
      <c r="F8" s="104">
        <v>24</v>
      </c>
      <c r="G8" s="104">
        <v>150</v>
      </c>
      <c r="H8" s="104">
        <f>SUM(D8:G8)</f>
        <v>185</v>
      </c>
      <c r="I8" s="111" t="s">
        <v>142</v>
      </c>
      <c r="J8" s="215"/>
      <c r="K8" s="68"/>
    </row>
    <row r="9" spans="1:17" ht="24" customHeight="1">
      <c r="B9" s="223"/>
      <c r="C9" s="96" t="s">
        <v>284</v>
      </c>
      <c r="D9" s="104">
        <f>SUM(D6:D8)</f>
        <v>3</v>
      </c>
      <c r="E9" s="104">
        <f>SUM(E6:E8)</f>
        <v>8</v>
      </c>
      <c r="F9" s="104">
        <f>SUM(F6:F8)</f>
        <v>24</v>
      </c>
      <c r="G9" s="104">
        <f>SUM(G6:G8)</f>
        <v>151</v>
      </c>
      <c r="H9" s="104">
        <f>SUM(H6:H8)</f>
        <v>186</v>
      </c>
      <c r="I9" s="95" t="s">
        <v>0</v>
      </c>
      <c r="J9" s="215"/>
      <c r="K9" s="68"/>
    </row>
    <row r="10" spans="1:17" ht="24" customHeight="1">
      <c r="B10" s="223" t="s">
        <v>49</v>
      </c>
      <c r="C10" s="96" t="s">
        <v>114</v>
      </c>
      <c r="D10" s="104">
        <v>0</v>
      </c>
      <c r="E10" s="104">
        <v>0</v>
      </c>
      <c r="F10" s="104">
        <v>0</v>
      </c>
      <c r="G10" s="104">
        <v>6</v>
      </c>
      <c r="H10" s="104">
        <f>SUM(D10:G10)</f>
        <v>6</v>
      </c>
      <c r="I10" s="95" t="s">
        <v>285</v>
      </c>
      <c r="J10" s="215" t="s">
        <v>16</v>
      </c>
      <c r="K10" s="68"/>
    </row>
    <row r="11" spans="1:17" ht="24" customHeight="1">
      <c r="B11" s="223"/>
      <c r="C11" s="96" t="s">
        <v>282</v>
      </c>
      <c r="D11" s="104">
        <v>0</v>
      </c>
      <c r="E11" s="104">
        <v>0</v>
      </c>
      <c r="F11" s="104">
        <v>0</v>
      </c>
      <c r="G11" s="104">
        <v>3</v>
      </c>
      <c r="H11" s="104">
        <f>SUM(D11:G11)</f>
        <v>3</v>
      </c>
      <c r="I11" s="95" t="s">
        <v>286</v>
      </c>
      <c r="J11" s="215"/>
      <c r="K11" s="68"/>
    </row>
    <row r="12" spans="1:17" ht="24" customHeight="1">
      <c r="B12" s="223"/>
      <c r="C12" s="110" t="s">
        <v>283</v>
      </c>
      <c r="D12" s="104">
        <v>6</v>
      </c>
      <c r="E12" s="104">
        <v>23</v>
      </c>
      <c r="F12" s="104">
        <v>28</v>
      </c>
      <c r="G12" s="104">
        <v>107</v>
      </c>
      <c r="H12" s="104">
        <f>SUM(D12:G12)</f>
        <v>164</v>
      </c>
      <c r="I12" s="111" t="s">
        <v>142</v>
      </c>
      <c r="J12" s="215"/>
      <c r="K12" s="68"/>
    </row>
    <row r="13" spans="1:17" ht="24" customHeight="1">
      <c r="B13" s="223"/>
      <c r="C13" s="96" t="s">
        <v>284</v>
      </c>
      <c r="D13" s="104">
        <f>SUM(D10:D12)</f>
        <v>6</v>
      </c>
      <c r="E13" s="104">
        <f>SUM(E10:E12)</f>
        <v>23</v>
      </c>
      <c r="F13" s="104">
        <f>SUM(F10:F12)</f>
        <v>28</v>
      </c>
      <c r="G13" s="104">
        <f>SUM(G10:G12)</f>
        <v>116</v>
      </c>
      <c r="H13" s="104">
        <f>SUM(H10:H12)</f>
        <v>173</v>
      </c>
      <c r="I13" s="95" t="s">
        <v>0</v>
      </c>
      <c r="J13" s="215"/>
      <c r="K13" s="68"/>
    </row>
    <row r="14" spans="1:17" ht="24" customHeight="1">
      <c r="B14" s="220" t="s">
        <v>50</v>
      </c>
      <c r="C14" s="96" t="s">
        <v>114</v>
      </c>
      <c r="D14" s="104">
        <v>0</v>
      </c>
      <c r="E14" s="104">
        <v>0</v>
      </c>
      <c r="F14" s="104">
        <v>1</v>
      </c>
      <c r="G14" s="104">
        <v>2</v>
      </c>
      <c r="H14" s="104">
        <f>SUM(D14:G14)</f>
        <v>3</v>
      </c>
      <c r="I14" s="95" t="s">
        <v>285</v>
      </c>
      <c r="J14" s="215" t="s">
        <v>17</v>
      </c>
      <c r="K14" s="68"/>
    </row>
    <row r="15" spans="1:17" ht="24" customHeight="1">
      <c r="B15" s="220"/>
      <c r="C15" s="96" t="s">
        <v>282</v>
      </c>
      <c r="D15" s="104">
        <v>0</v>
      </c>
      <c r="E15" s="104">
        <v>0</v>
      </c>
      <c r="F15" s="104">
        <v>0</v>
      </c>
      <c r="G15" s="104">
        <v>1</v>
      </c>
      <c r="H15" s="104">
        <f>SUM(D15:G15)</f>
        <v>1</v>
      </c>
      <c r="I15" s="95" t="s">
        <v>286</v>
      </c>
      <c r="J15" s="215"/>
      <c r="K15" s="68"/>
    </row>
    <row r="16" spans="1:17" ht="24" customHeight="1">
      <c r="B16" s="220"/>
      <c r="C16" s="110" t="s">
        <v>283</v>
      </c>
      <c r="D16" s="104">
        <v>0</v>
      </c>
      <c r="E16" s="104">
        <v>7</v>
      </c>
      <c r="F16" s="104">
        <v>22</v>
      </c>
      <c r="G16" s="104">
        <v>78</v>
      </c>
      <c r="H16" s="104">
        <f>SUM(D16:G16)</f>
        <v>107</v>
      </c>
      <c r="I16" s="111" t="s">
        <v>142</v>
      </c>
      <c r="J16" s="215"/>
      <c r="K16" s="68"/>
    </row>
    <row r="17" spans="2:19" ht="24" customHeight="1">
      <c r="B17" s="220"/>
      <c r="C17" s="96" t="s">
        <v>284</v>
      </c>
      <c r="D17" s="104">
        <f>SUM(D14:D16)</f>
        <v>0</v>
      </c>
      <c r="E17" s="104">
        <f>SUM(E14:E16)</f>
        <v>7</v>
      </c>
      <c r="F17" s="104">
        <f>SUM(F14:F16)</f>
        <v>23</v>
      </c>
      <c r="G17" s="104">
        <f>SUM(G14:G16)</f>
        <v>81</v>
      </c>
      <c r="H17" s="104">
        <f>SUM(H14:H16)</f>
        <v>111</v>
      </c>
      <c r="I17" s="95" t="s">
        <v>0</v>
      </c>
      <c r="J17" s="215"/>
      <c r="K17" s="68"/>
    </row>
    <row r="18" spans="2:19" ht="24" customHeight="1">
      <c r="B18" s="220" t="s">
        <v>52</v>
      </c>
      <c r="C18" s="96" t="s">
        <v>114</v>
      </c>
      <c r="D18" s="104">
        <v>0</v>
      </c>
      <c r="E18" s="104">
        <v>0</v>
      </c>
      <c r="F18" s="104">
        <v>0</v>
      </c>
      <c r="G18" s="104">
        <v>0</v>
      </c>
      <c r="H18" s="104">
        <f>SUM(D18:G18)</f>
        <v>0</v>
      </c>
      <c r="I18" s="95" t="s">
        <v>285</v>
      </c>
      <c r="J18" s="215" t="s">
        <v>18</v>
      </c>
      <c r="K18" s="68"/>
    </row>
    <row r="19" spans="2:19" ht="24" customHeight="1">
      <c r="B19" s="220"/>
      <c r="C19" s="96" t="s">
        <v>282</v>
      </c>
      <c r="D19" s="104">
        <v>0</v>
      </c>
      <c r="E19" s="104">
        <v>0</v>
      </c>
      <c r="F19" s="104">
        <v>0</v>
      </c>
      <c r="G19" s="104">
        <v>1</v>
      </c>
      <c r="H19" s="104">
        <f>SUM(D19:G19)</f>
        <v>1</v>
      </c>
      <c r="I19" s="95" t="s">
        <v>286</v>
      </c>
      <c r="J19" s="215"/>
      <c r="K19" s="68"/>
    </row>
    <row r="20" spans="2:19" ht="24" customHeight="1">
      <c r="B20" s="220"/>
      <c r="C20" s="110" t="s">
        <v>283</v>
      </c>
      <c r="D20" s="104">
        <v>0</v>
      </c>
      <c r="E20" s="104">
        <v>2</v>
      </c>
      <c r="F20" s="104">
        <v>7</v>
      </c>
      <c r="G20" s="104">
        <v>20</v>
      </c>
      <c r="H20" s="104">
        <f>SUM(D20:G20)</f>
        <v>29</v>
      </c>
      <c r="I20" s="111" t="s">
        <v>142</v>
      </c>
      <c r="J20" s="215"/>
      <c r="K20" s="68"/>
    </row>
    <row r="21" spans="2:19" ht="24" customHeight="1">
      <c r="B21" s="220"/>
      <c r="C21" s="96" t="s">
        <v>284</v>
      </c>
      <c r="D21" s="104">
        <f>SUM(D18:D20)</f>
        <v>0</v>
      </c>
      <c r="E21" s="104">
        <f>SUM(E18:E20)</f>
        <v>2</v>
      </c>
      <c r="F21" s="104">
        <f>SUM(F18:F20)</f>
        <v>7</v>
      </c>
      <c r="G21" s="104">
        <f>SUM(G18:G20)</f>
        <v>21</v>
      </c>
      <c r="H21" s="104">
        <f>SUM(H18:H20)</f>
        <v>30</v>
      </c>
      <c r="I21" s="95" t="s">
        <v>0</v>
      </c>
      <c r="J21" s="215"/>
      <c r="K21" s="68"/>
    </row>
    <row r="22" spans="2:19" ht="24" customHeight="1">
      <c r="B22" s="220" t="s">
        <v>53</v>
      </c>
      <c r="C22" s="96" t="s">
        <v>114</v>
      </c>
      <c r="D22" s="104">
        <v>0</v>
      </c>
      <c r="E22" s="104">
        <v>0</v>
      </c>
      <c r="F22" s="104">
        <v>0</v>
      </c>
      <c r="G22" s="104">
        <v>0</v>
      </c>
      <c r="H22" s="104">
        <f>SUM(D22:G22)</f>
        <v>0</v>
      </c>
      <c r="I22" s="95" t="s">
        <v>285</v>
      </c>
      <c r="J22" s="215" t="s">
        <v>56</v>
      </c>
      <c r="K22" s="68"/>
    </row>
    <row r="23" spans="2:19" ht="24" customHeight="1">
      <c r="B23" s="220"/>
      <c r="C23" s="96" t="s">
        <v>282</v>
      </c>
      <c r="D23" s="104">
        <v>0</v>
      </c>
      <c r="E23" s="104">
        <v>0</v>
      </c>
      <c r="F23" s="104">
        <v>0</v>
      </c>
      <c r="G23" s="104">
        <v>0</v>
      </c>
      <c r="H23" s="104">
        <f>SUM(D23:G23)</f>
        <v>0</v>
      </c>
      <c r="I23" s="95" t="s">
        <v>286</v>
      </c>
      <c r="J23" s="215"/>
      <c r="K23" s="68"/>
    </row>
    <row r="24" spans="2:19" ht="24" customHeight="1">
      <c r="B24" s="220"/>
      <c r="C24" s="110" t="s">
        <v>283</v>
      </c>
      <c r="D24" s="104">
        <v>0</v>
      </c>
      <c r="E24" s="104">
        <v>0</v>
      </c>
      <c r="F24" s="104">
        <v>2</v>
      </c>
      <c r="G24" s="104">
        <v>5</v>
      </c>
      <c r="H24" s="104">
        <f>SUM(D24:G24)</f>
        <v>7</v>
      </c>
      <c r="I24" s="111" t="s">
        <v>142</v>
      </c>
      <c r="J24" s="215"/>
      <c r="K24" s="68"/>
    </row>
    <row r="25" spans="2:19" ht="24" customHeight="1">
      <c r="B25" s="220"/>
      <c r="C25" s="96" t="s">
        <v>284</v>
      </c>
      <c r="D25" s="104">
        <f>SUM(D22:D24)</f>
        <v>0</v>
      </c>
      <c r="E25" s="104">
        <f>SUM(E22:E24)</f>
        <v>0</v>
      </c>
      <c r="F25" s="104">
        <f>SUM(F22:F24)</f>
        <v>2</v>
      </c>
      <c r="G25" s="104">
        <f>SUM(G22:G24)</f>
        <v>5</v>
      </c>
      <c r="H25" s="104">
        <f>SUM(H22:H24)</f>
        <v>7</v>
      </c>
      <c r="I25" s="95" t="s">
        <v>0</v>
      </c>
      <c r="J25" s="215"/>
      <c r="K25" s="68"/>
    </row>
    <row r="26" spans="2:19" ht="24" customHeight="1">
      <c r="B26" s="221" t="s">
        <v>54</v>
      </c>
      <c r="C26" s="96" t="s">
        <v>114</v>
      </c>
      <c r="D26" s="104">
        <v>0</v>
      </c>
      <c r="E26" s="104">
        <v>0</v>
      </c>
      <c r="F26" s="104">
        <v>0</v>
      </c>
      <c r="G26" s="104">
        <v>0</v>
      </c>
      <c r="H26" s="104">
        <f>SUM(D26:G26)</f>
        <v>0</v>
      </c>
      <c r="I26" s="95" t="s">
        <v>285</v>
      </c>
      <c r="J26" s="222" t="s">
        <v>35</v>
      </c>
      <c r="K26" s="68"/>
    </row>
    <row r="27" spans="2:19" ht="24" customHeight="1">
      <c r="B27" s="221"/>
      <c r="C27" s="96" t="s">
        <v>282</v>
      </c>
      <c r="D27" s="104">
        <v>0</v>
      </c>
      <c r="E27" s="104">
        <v>0</v>
      </c>
      <c r="F27" s="104">
        <v>0</v>
      </c>
      <c r="G27" s="104">
        <v>0</v>
      </c>
      <c r="H27" s="104">
        <f>SUM(D27:G27)</f>
        <v>0</v>
      </c>
      <c r="I27" s="95" t="s">
        <v>286</v>
      </c>
      <c r="J27" s="222"/>
      <c r="K27" s="68"/>
      <c r="M27" s="38"/>
      <c r="N27" s="38"/>
      <c r="O27" s="38"/>
      <c r="P27" s="38"/>
      <c r="Q27" s="8"/>
      <c r="R27" s="8"/>
      <c r="S27" s="8"/>
    </row>
    <row r="28" spans="2:19" ht="24" customHeight="1">
      <c r="B28" s="221"/>
      <c r="C28" s="110" t="s">
        <v>283</v>
      </c>
      <c r="D28" s="104">
        <v>0</v>
      </c>
      <c r="E28" s="104">
        <v>1</v>
      </c>
      <c r="F28" s="104">
        <v>3</v>
      </c>
      <c r="G28" s="104">
        <v>11</v>
      </c>
      <c r="H28" s="104">
        <f>SUM(D28:G28)</f>
        <v>15</v>
      </c>
      <c r="I28" s="111" t="s">
        <v>142</v>
      </c>
      <c r="J28" s="222"/>
      <c r="K28" s="68"/>
      <c r="M28" s="38"/>
      <c r="N28" s="38"/>
      <c r="O28" s="38"/>
      <c r="P28" s="38"/>
      <c r="Q28" s="8"/>
      <c r="R28" s="8"/>
      <c r="S28" s="8"/>
    </row>
    <row r="29" spans="2:19" ht="24" customHeight="1">
      <c r="B29" s="221"/>
      <c r="C29" s="96" t="s">
        <v>284</v>
      </c>
      <c r="D29" s="104">
        <f>SUM(D26:D28)</f>
        <v>0</v>
      </c>
      <c r="E29" s="104">
        <f>SUM(E26:E28)</f>
        <v>1</v>
      </c>
      <c r="F29" s="104">
        <f>SUM(F26:F28)</f>
        <v>3</v>
      </c>
      <c r="G29" s="104">
        <f>SUM(G26:G28)</f>
        <v>11</v>
      </c>
      <c r="H29" s="104">
        <f>SUM(H26:H28)</f>
        <v>15</v>
      </c>
      <c r="I29" s="95" t="s">
        <v>0</v>
      </c>
      <c r="J29" s="222"/>
      <c r="K29" s="68"/>
    </row>
    <row r="30" spans="2:19" ht="24" customHeight="1">
      <c r="B30" s="221" t="s">
        <v>55</v>
      </c>
      <c r="C30" s="96" t="s">
        <v>114</v>
      </c>
      <c r="D30" s="104">
        <v>0</v>
      </c>
      <c r="E30" s="104">
        <v>0</v>
      </c>
      <c r="F30" s="104">
        <v>2</v>
      </c>
      <c r="G30" s="104">
        <v>1</v>
      </c>
      <c r="H30" s="104">
        <f>SUM(D30:G30)</f>
        <v>3</v>
      </c>
      <c r="I30" s="95" t="s">
        <v>285</v>
      </c>
      <c r="J30" s="222" t="s">
        <v>58</v>
      </c>
      <c r="K30" s="68"/>
    </row>
    <row r="31" spans="2:19" ht="24" customHeight="1">
      <c r="B31" s="221"/>
      <c r="C31" s="96" t="s">
        <v>282</v>
      </c>
      <c r="D31" s="104">
        <v>0</v>
      </c>
      <c r="E31" s="104">
        <v>0</v>
      </c>
      <c r="F31" s="104">
        <v>2</v>
      </c>
      <c r="G31" s="104">
        <v>2</v>
      </c>
      <c r="H31" s="104">
        <f>SUM(D31:G31)</f>
        <v>4</v>
      </c>
      <c r="I31" s="95" t="s">
        <v>286</v>
      </c>
      <c r="J31" s="222"/>
      <c r="K31" s="68"/>
    </row>
    <row r="32" spans="2:19" ht="24" customHeight="1">
      <c r="B32" s="221"/>
      <c r="C32" s="110" t="s">
        <v>283</v>
      </c>
      <c r="D32" s="104">
        <v>2</v>
      </c>
      <c r="E32" s="104">
        <v>2</v>
      </c>
      <c r="F32" s="104">
        <v>11</v>
      </c>
      <c r="G32" s="104">
        <v>19</v>
      </c>
      <c r="H32" s="104">
        <f>SUM(D32:G32)</f>
        <v>34</v>
      </c>
      <c r="I32" s="111" t="s">
        <v>142</v>
      </c>
      <c r="J32" s="222"/>
      <c r="K32" s="68"/>
    </row>
    <row r="33" spans="2:12" ht="24" customHeight="1">
      <c r="B33" s="221"/>
      <c r="C33" s="96" t="s">
        <v>284</v>
      </c>
      <c r="D33" s="104">
        <f>SUM(D30:D32)</f>
        <v>2</v>
      </c>
      <c r="E33" s="104">
        <f>SUM(E30:E32)</f>
        <v>2</v>
      </c>
      <c r="F33" s="104">
        <f>SUM(F30:F32)</f>
        <v>15</v>
      </c>
      <c r="G33" s="104">
        <f>SUM(G30:G32)</f>
        <v>22</v>
      </c>
      <c r="H33" s="104">
        <f>SUM(H30:H32)</f>
        <v>41</v>
      </c>
      <c r="I33" s="95" t="s">
        <v>0</v>
      </c>
      <c r="J33" s="222"/>
      <c r="K33" s="68"/>
    </row>
    <row r="34" spans="2:12" ht="24" customHeight="1">
      <c r="B34" s="225" t="s">
        <v>33</v>
      </c>
      <c r="C34" s="148" t="s">
        <v>114</v>
      </c>
      <c r="D34" s="151">
        <f t="shared" ref="D34:G35" si="0">D6+D10+D14+D18+D22+D26+D30</f>
        <v>0</v>
      </c>
      <c r="E34" s="151">
        <f t="shared" si="0"/>
        <v>0</v>
      </c>
      <c r="F34" s="151">
        <f t="shared" si="0"/>
        <v>3</v>
      </c>
      <c r="G34" s="151">
        <f t="shared" si="0"/>
        <v>10</v>
      </c>
      <c r="H34" s="151">
        <f>SUM(D34:G34)</f>
        <v>13</v>
      </c>
      <c r="I34" s="150" t="s">
        <v>285</v>
      </c>
      <c r="J34" s="214" t="s">
        <v>0</v>
      </c>
      <c r="K34" s="68"/>
    </row>
    <row r="35" spans="2:12" ht="24" customHeight="1">
      <c r="B35" s="220"/>
      <c r="C35" s="96" t="s">
        <v>282</v>
      </c>
      <c r="D35" s="104">
        <f t="shared" si="0"/>
        <v>0</v>
      </c>
      <c r="E35" s="104">
        <f t="shared" si="0"/>
        <v>0</v>
      </c>
      <c r="F35" s="104">
        <f t="shared" si="0"/>
        <v>2</v>
      </c>
      <c r="G35" s="104">
        <f t="shared" si="0"/>
        <v>7</v>
      </c>
      <c r="H35" s="104">
        <f>SUM(D35:G35)</f>
        <v>9</v>
      </c>
      <c r="I35" s="95" t="s">
        <v>286</v>
      </c>
      <c r="J35" s="215"/>
      <c r="K35" s="68"/>
      <c r="L35" s="68"/>
    </row>
    <row r="36" spans="2:12" ht="24" customHeight="1">
      <c r="B36" s="220"/>
      <c r="C36" s="110" t="s">
        <v>283</v>
      </c>
      <c r="D36" s="104">
        <f>D8+D12+D16+D20+D24+D32+D28</f>
        <v>11</v>
      </c>
      <c r="E36" s="104">
        <f>E8+E12+E16+E20+E24+E32+E28</f>
        <v>43</v>
      </c>
      <c r="F36" s="104">
        <f>F8+F12+F16+F20+F24+F32+F28</f>
        <v>97</v>
      </c>
      <c r="G36" s="104">
        <f>G8+G12+G16+G20+G24+G32+G28</f>
        <v>390</v>
      </c>
      <c r="H36" s="104">
        <f>SUM(D36:G36)</f>
        <v>541</v>
      </c>
      <c r="I36" s="111" t="s">
        <v>142</v>
      </c>
      <c r="J36" s="215"/>
      <c r="K36" s="68"/>
      <c r="L36" s="68"/>
    </row>
    <row r="37" spans="2:12" ht="24" customHeight="1" thickBot="1">
      <c r="B37" s="226"/>
      <c r="C37" s="117" t="s">
        <v>284</v>
      </c>
      <c r="D37" s="119">
        <f>SUM(D34:D36)</f>
        <v>11</v>
      </c>
      <c r="E37" s="119">
        <f>SUM(E34:E36)</f>
        <v>43</v>
      </c>
      <c r="F37" s="119">
        <f>SUM(F34:F36)</f>
        <v>102</v>
      </c>
      <c r="G37" s="119">
        <f>SUM(G34:G36)</f>
        <v>407</v>
      </c>
      <c r="H37" s="119">
        <f>SUM(H34:H36)</f>
        <v>563</v>
      </c>
      <c r="I37" s="118" t="s">
        <v>0</v>
      </c>
      <c r="J37" s="216"/>
      <c r="K37" s="68"/>
    </row>
    <row r="38" spans="2:12" ht="20.100000000000001" customHeight="1">
      <c r="B38" s="227" t="s">
        <v>97</v>
      </c>
      <c r="C38" s="227"/>
      <c r="D38" s="227"/>
      <c r="E38" s="98"/>
      <c r="F38" s="98"/>
      <c r="G38" s="98"/>
      <c r="H38" s="218" t="s">
        <v>96</v>
      </c>
      <c r="I38" s="218"/>
      <c r="J38" s="218"/>
    </row>
    <row r="39" spans="2:12" ht="20.100000000000001" customHeight="1">
      <c r="B39" s="219" t="s">
        <v>166</v>
      </c>
      <c r="C39" s="219"/>
      <c r="D39" s="219"/>
      <c r="E39" s="219"/>
      <c r="F39" s="219"/>
      <c r="G39" s="219"/>
      <c r="H39" s="219"/>
      <c r="I39" s="219"/>
      <c r="J39" s="219"/>
    </row>
    <row r="40" spans="2:12" ht="20.100000000000001" customHeight="1">
      <c r="B40" s="210" t="s">
        <v>239</v>
      </c>
      <c r="C40" s="210"/>
      <c r="D40" s="210"/>
      <c r="E40" s="210"/>
      <c r="F40" s="210"/>
      <c r="G40" s="210"/>
      <c r="H40" s="210"/>
      <c r="I40" s="210"/>
      <c r="J40" s="210"/>
    </row>
    <row r="41" spans="2:12" ht="20.100000000000001" customHeight="1"/>
    <row r="42" spans="2:12">
      <c r="B42" s="40"/>
      <c r="C42" s="40" t="s">
        <v>145</v>
      </c>
    </row>
    <row r="43" spans="2:12">
      <c r="B43" s="35" t="s">
        <v>104</v>
      </c>
      <c r="C43" s="68">
        <v>186</v>
      </c>
    </row>
    <row r="44" spans="2:12">
      <c r="B44" s="35" t="s">
        <v>105</v>
      </c>
      <c r="C44" s="68">
        <v>173</v>
      </c>
    </row>
    <row r="45" spans="2:12">
      <c r="B45" s="35" t="s">
        <v>109</v>
      </c>
      <c r="C45" s="68">
        <v>111</v>
      </c>
    </row>
    <row r="46" spans="2:12">
      <c r="B46" s="35" t="s">
        <v>106</v>
      </c>
      <c r="C46" s="68">
        <v>30</v>
      </c>
    </row>
    <row r="47" spans="2:12">
      <c r="B47" s="35" t="s">
        <v>108</v>
      </c>
      <c r="C47" s="68">
        <v>7</v>
      </c>
    </row>
    <row r="48" spans="2:12">
      <c r="B48" s="35" t="s">
        <v>107</v>
      </c>
      <c r="C48" s="68">
        <v>15</v>
      </c>
    </row>
    <row r="49" spans="2:3">
      <c r="B49" s="35" t="s">
        <v>64</v>
      </c>
      <c r="C49" s="68">
        <v>41</v>
      </c>
    </row>
  </sheetData>
  <mergeCells count="27">
    <mergeCell ref="L7:O7"/>
    <mergeCell ref="B2:J2"/>
    <mergeCell ref="B3:J3"/>
    <mergeCell ref="B4:C4"/>
    <mergeCell ref="I4:J4"/>
    <mergeCell ref="B5:C5"/>
    <mergeCell ref="I5:J5"/>
    <mergeCell ref="B6:B9"/>
    <mergeCell ref="J6:J9"/>
    <mergeCell ref="B10:B13"/>
    <mergeCell ref="J10:J13"/>
    <mergeCell ref="B14:B17"/>
    <mergeCell ref="J14:J17"/>
    <mergeCell ref="B18:B21"/>
    <mergeCell ref="J18:J21"/>
    <mergeCell ref="B22:B25"/>
    <mergeCell ref="J22:J25"/>
    <mergeCell ref="B30:B33"/>
    <mergeCell ref="J30:J33"/>
    <mergeCell ref="B26:B29"/>
    <mergeCell ref="J26:J29"/>
    <mergeCell ref="B40:J40"/>
    <mergeCell ref="B34:B37"/>
    <mergeCell ref="J34:J37"/>
    <mergeCell ref="B38:D38"/>
    <mergeCell ref="H38:J38"/>
    <mergeCell ref="B39:J3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topLeftCell="A13" zoomScaleNormal="100" workbookViewId="0">
      <selection activeCell="B40" sqref="B40"/>
    </sheetView>
  </sheetViews>
  <sheetFormatPr defaultRowHeight="15"/>
  <cols>
    <col min="1" max="1" width="15.7109375" style="40" customWidth="1"/>
    <col min="2" max="2" width="23.85546875" style="67" customWidth="1"/>
    <col min="3" max="8" width="13" style="67" customWidth="1"/>
    <col min="9" max="9" width="23.85546875" style="67" customWidth="1"/>
    <col min="10" max="16384" width="9.140625" style="40"/>
  </cols>
  <sheetData>
    <row r="1" spans="1:12" ht="21.75" customHeight="1">
      <c r="B1" s="98"/>
      <c r="C1" s="98"/>
      <c r="D1" s="98"/>
      <c r="E1" s="98"/>
      <c r="F1" s="98"/>
      <c r="G1" s="98"/>
      <c r="H1" s="98"/>
      <c r="I1" s="98"/>
    </row>
    <row r="2" spans="1:12" ht="24" customHeight="1">
      <c r="B2" s="219" t="s">
        <v>243</v>
      </c>
      <c r="C2" s="219"/>
      <c r="D2" s="219"/>
      <c r="E2" s="219"/>
      <c r="F2" s="219"/>
      <c r="G2" s="219"/>
      <c r="H2" s="219"/>
      <c r="I2" s="219"/>
      <c r="J2" s="20"/>
    </row>
    <row r="3" spans="1:12" ht="24" customHeight="1">
      <c r="B3" s="210" t="s">
        <v>240</v>
      </c>
      <c r="C3" s="210"/>
      <c r="D3" s="210"/>
      <c r="E3" s="210"/>
      <c r="F3" s="210"/>
      <c r="G3" s="210"/>
      <c r="H3" s="210"/>
      <c r="I3" s="210"/>
      <c r="J3" s="32"/>
    </row>
    <row r="4" spans="1:12" ht="24" customHeight="1">
      <c r="A4" s="7"/>
      <c r="B4" s="101" t="s">
        <v>19</v>
      </c>
      <c r="C4" s="101" t="s">
        <v>20</v>
      </c>
      <c r="D4" s="101" t="s">
        <v>48</v>
      </c>
      <c r="E4" s="101" t="s">
        <v>21</v>
      </c>
      <c r="F4" s="101" t="s">
        <v>85</v>
      </c>
      <c r="G4" s="101" t="s">
        <v>128</v>
      </c>
      <c r="H4" s="101" t="s">
        <v>30</v>
      </c>
      <c r="I4" s="101" t="s">
        <v>23</v>
      </c>
      <c r="J4" s="70"/>
    </row>
    <row r="5" spans="1:12" ht="24" customHeight="1">
      <c r="B5" s="100" t="s">
        <v>39</v>
      </c>
      <c r="C5" s="100" t="s">
        <v>84</v>
      </c>
      <c r="D5" s="190" t="s">
        <v>306</v>
      </c>
      <c r="E5" s="190" t="s">
        <v>307</v>
      </c>
      <c r="F5" s="100" t="s">
        <v>25</v>
      </c>
      <c r="G5" s="100" t="s">
        <v>127</v>
      </c>
      <c r="H5" s="100" t="s">
        <v>0</v>
      </c>
      <c r="I5" s="100" t="s">
        <v>14</v>
      </c>
      <c r="J5" s="70"/>
    </row>
    <row r="6" spans="1:12" ht="24" customHeight="1">
      <c r="B6" s="120" t="s">
        <v>51</v>
      </c>
      <c r="C6" s="103">
        <v>787</v>
      </c>
      <c r="D6" s="103">
        <v>2198</v>
      </c>
      <c r="E6" s="103">
        <v>1572</v>
      </c>
      <c r="F6" s="103">
        <v>1089</v>
      </c>
      <c r="G6" s="103">
        <v>12</v>
      </c>
      <c r="H6" s="103">
        <f t="shared" ref="H6:H13" si="0">SUM(C6:G6)</f>
        <v>5658</v>
      </c>
      <c r="I6" s="121" t="s">
        <v>15</v>
      </c>
      <c r="L6" s="68"/>
    </row>
    <row r="7" spans="1:12" ht="24" customHeight="1">
      <c r="B7" s="120" t="s">
        <v>49</v>
      </c>
      <c r="C7" s="103">
        <v>117</v>
      </c>
      <c r="D7" s="103">
        <v>439</v>
      </c>
      <c r="E7" s="103">
        <v>330</v>
      </c>
      <c r="F7" s="103">
        <v>241</v>
      </c>
      <c r="G7" s="103">
        <v>15</v>
      </c>
      <c r="H7" s="103">
        <f t="shared" si="0"/>
        <v>1142</v>
      </c>
      <c r="I7" s="121" t="s">
        <v>16</v>
      </c>
      <c r="K7" s="68"/>
      <c r="L7" s="68"/>
    </row>
    <row r="8" spans="1:12" ht="24" customHeight="1">
      <c r="B8" s="122" t="s">
        <v>50</v>
      </c>
      <c r="C8" s="103">
        <v>213</v>
      </c>
      <c r="D8" s="103">
        <v>625</v>
      </c>
      <c r="E8" s="103">
        <v>475</v>
      </c>
      <c r="F8" s="103">
        <v>362</v>
      </c>
      <c r="G8" s="103">
        <v>0</v>
      </c>
      <c r="H8" s="103">
        <f t="shared" si="0"/>
        <v>1675</v>
      </c>
      <c r="I8" s="121" t="s">
        <v>17</v>
      </c>
      <c r="L8" s="68"/>
    </row>
    <row r="9" spans="1:12" ht="24" customHeight="1">
      <c r="B9" s="122" t="s">
        <v>52</v>
      </c>
      <c r="C9" s="103">
        <v>77</v>
      </c>
      <c r="D9" s="103">
        <v>235</v>
      </c>
      <c r="E9" s="103">
        <v>166</v>
      </c>
      <c r="F9" s="103">
        <v>124</v>
      </c>
      <c r="G9" s="103">
        <v>18</v>
      </c>
      <c r="H9" s="103">
        <f t="shared" si="0"/>
        <v>620</v>
      </c>
      <c r="I9" s="121" t="s">
        <v>18</v>
      </c>
      <c r="L9" s="68"/>
    </row>
    <row r="10" spans="1:12" ht="24" customHeight="1">
      <c r="B10" s="122" t="s">
        <v>53</v>
      </c>
      <c r="C10" s="103">
        <v>32</v>
      </c>
      <c r="D10" s="103">
        <v>94</v>
      </c>
      <c r="E10" s="103">
        <v>68</v>
      </c>
      <c r="F10" s="103">
        <v>50</v>
      </c>
      <c r="G10" s="103">
        <v>0</v>
      </c>
      <c r="H10" s="103">
        <f t="shared" si="0"/>
        <v>244</v>
      </c>
      <c r="I10" s="121" t="s">
        <v>56</v>
      </c>
      <c r="L10" s="68"/>
    </row>
    <row r="11" spans="1:12" ht="24" customHeight="1">
      <c r="B11" s="123" t="s">
        <v>54</v>
      </c>
      <c r="C11" s="104">
        <v>149</v>
      </c>
      <c r="D11" s="104">
        <v>358</v>
      </c>
      <c r="E11" s="104">
        <v>233</v>
      </c>
      <c r="F11" s="104">
        <v>188</v>
      </c>
      <c r="G11" s="104">
        <v>0</v>
      </c>
      <c r="H11" s="104">
        <f>SUM(C11:G11)</f>
        <v>928</v>
      </c>
      <c r="I11" s="124" t="s">
        <v>35</v>
      </c>
      <c r="L11" s="68"/>
    </row>
    <row r="12" spans="1:12" ht="24" customHeight="1">
      <c r="B12" s="123" t="s">
        <v>55</v>
      </c>
      <c r="C12" s="104">
        <v>168</v>
      </c>
      <c r="D12" s="104">
        <v>512</v>
      </c>
      <c r="E12" s="104">
        <v>382</v>
      </c>
      <c r="F12" s="104">
        <v>298</v>
      </c>
      <c r="G12" s="104">
        <v>0</v>
      </c>
      <c r="H12" s="104">
        <f t="shared" si="0"/>
        <v>1360</v>
      </c>
      <c r="I12" s="124" t="s">
        <v>58</v>
      </c>
      <c r="L12" s="68"/>
    </row>
    <row r="13" spans="1:12" ht="24" customHeight="1" thickBot="1">
      <c r="B13" s="152" t="s">
        <v>33</v>
      </c>
      <c r="C13" s="153">
        <f>C6+C7+C8+C9+C10+C11+C12</f>
        <v>1543</v>
      </c>
      <c r="D13" s="153">
        <f>D6+D7+D8+D9+D10+D11+D12</f>
        <v>4461</v>
      </c>
      <c r="E13" s="153">
        <f>E6+E7+E8+E9+E10+E11+E12</f>
        <v>3226</v>
      </c>
      <c r="F13" s="153">
        <f>F6+F7+F8+F9+F10+F11+F12</f>
        <v>2352</v>
      </c>
      <c r="G13" s="153">
        <f>SUM(G6:G12)</f>
        <v>45</v>
      </c>
      <c r="H13" s="153">
        <f t="shared" si="0"/>
        <v>11627</v>
      </c>
      <c r="I13" s="154" t="s">
        <v>0</v>
      </c>
      <c r="L13" s="68"/>
    </row>
    <row r="14" spans="1:12" ht="20.100000000000001" customHeight="1">
      <c r="B14" s="227" t="s">
        <v>97</v>
      </c>
      <c r="C14" s="227"/>
      <c r="D14" s="98"/>
      <c r="E14" s="98"/>
      <c r="F14" s="98"/>
      <c r="G14" s="98"/>
      <c r="H14" s="218" t="s">
        <v>96</v>
      </c>
      <c r="I14" s="218"/>
    </row>
    <row r="15" spans="1:12" s="74" customFormat="1" ht="20.100000000000001" customHeight="1">
      <c r="B15" s="126" t="s">
        <v>250</v>
      </c>
      <c r="C15" s="126"/>
      <c r="D15" s="98"/>
      <c r="E15" s="98"/>
      <c r="F15" s="98"/>
      <c r="G15" s="98"/>
      <c r="H15" s="127"/>
      <c r="I15" s="127" t="s">
        <v>251</v>
      </c>
    </row>
    <row r="16" spans="1:12" ht="20.100000000000001" customHeight="1">
      <c r="A16" s="10"/>
      <c r="B16" s="219" t="s">
        <v>241</v>
      </c>
      <c r="C16" s="219"/>
      <c r="D16" s="219"/>
      <c r="E16" s="219"/>
      <c r="F16" s="219"/>
      <c r="G16" s="219"/>
      <c r="H16" s="219"/>
      <c r="I16" s="219"/>
    </row>
    <row r="17" spans="1:10" ht="20.100000000000001" customHeight="1">
      <c r="A17" s="10"/>
      <c r="B17" s="232" t="s">
        <v>242</v>
      </c>
      <c r="C17" s="232"/>
      <c r="D17" s="232"/>
      <c r="E17" s="232"/>
      <c r="F17" s="232"/>
      <c r="G17" s="232"/>
      <c r="H17" s="232"/>
      <c r="I17" s="232"/>
    </row>
    <row r="18" spans="1:10" ht="20.100000000000001" customHeight="1">
      <c r="A18" s="10"/>
      <c r="B18" s="51"/>
      <c r="C18" s="51"/>
      <c r="D18" s="51"/>
      <c r="E18" s="51"/>
      <c r="F18" s="51"/>
      <c r="G18" s="51"/>
      <c r="H18" s="51"/>
      <c r="I18" s="51"/>
    </row>
    <row r="19" spans="1:10" ht="20.100000000000001" customHeight="1" thickBot="1">
      <c r="A19" s="10"/>
    </row>
    <row r="20" spans="1:10" ht="25.5">
      <c r="A20" s="10"/>
      <c r="C20" s="31" t="s">
        <v>73</v>
      </c>
      <c r="D20" s="25" t="s">
        <v>71</v>
      </c>
      <c r="E20" s="22" t="s">
        <v>72</v>
      </c>
      <c r="F20" s="25" t="s">
        <v>70</v>
      </c>
      <c r="G20" s="25" t="s">
        <v>144</v>
      </c>
    </row>
    <row r="21" spans="1:10">
      <c r="A21" s="10"/>
      <c r="C21" s="50">
        <v>1543</v>
      </c>
      <c r="D21" s="50">
        <v>4460</v>
      </c>
      <c r="E21" s="50">
        <v>3221</v>
      </c>
      <c r="F21" s="50">
        <v>2400</v>
      </c>
      <c r="G21" s="50">
        <v>45</v>
      </c>
    </row>
    <row r="22" spans="1:10">
      <c r="A22" s="54"/>
      <c r="B22" s="40"/>
      <c r="C22" s="40"/>
      <c r="D22" s="50"/>
      <c r="E22" s="50"/>
      <c r="F22" s="50"/>
      <c r="G22" s="50"/>
    </row>
    <row r="23" spans="1:10">
      <c r="A23" s="10"/>
      <c r="B23" s="35"/>
      <c r="C23" s="68"/>
      <c r="J23" s="54"/>
    </row>
    <row r="24" spans="1:10">
      <c r="A24" s="10"/>
      <c r="B24" s="35"/>
      <c r="C24" s="68"/>
    </row>
    <row r="25" spans="1:10">
      <c r="A25" s="10"/>
      <c r="B25" s="35"/>
      <c r="C25" s="68"/>
    </row>
    <row r="26" spans="1:10">
      <c r="A26" s="10"/>
      <c r="B26" s="35"/>
      <c r="C26" s="68"/>
    </row>
    <row r="27" spans="1:10">
      <c r="A27" s="10"/>
      <c r="B27" s="35"/>
      <c r="C27" s="68"/>
    </row>
    <row r="28" spans="1:10">
      <c r="A28" s="59"/>
      <c r="B28" s="35"/>
      <c r="C28" s="68"/>
    </row>
    <row r="29" spans="1:10">
      <c r="A29" s="10"/>
      <c r="B29" s="35"/>
      <c r="C29" s="68"/>
    </row>
    <row r="30" spans="1:10">
      <c r="A30" s="10"/>
    </row>
    <row r="31" spans="1:10">
      <c r="A31" s="10"/>
    </row>
    <row r="33" ht="9.9499999999999993" customHeight="1"/>
  </sheetData>
  <mergeCells count="6">
    <mergeCell ref="B16:I16"/>
    <mergeCell ref="B17:I17"/>
    <mergeCell ref="B2:I2"/>
    <mergeCell ref="B3:I3"/>
    <mergeCell ref="B14:C14"/>
    <mergeCell ref="H14:I1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topLeftCell="A10" zoomScaleNormal="100" workbookViewId="0">
      <selection activeCell="D5" sqref="D5:E5"/>
    </sheetView>
  </sheetViews>
  <sheetFormatPr defaultRowHeight="15"/>
  <cols>
    <col min="1" max="1" width="15.7109375" style="40" customWidth="1"/>
    <col min="2" max="2" width="23.85546875" style="67" customWidth="1"/>
    <col min="3" max="7" width="13" style="67" customWidth="1"/>
    <col min="8" max="8" width="23.85546875" style="67" customWidth="1"/>
    <col min="9" max="16384" width="9.140625" style="40"/>
  </cols>
  <sheetData>
    <row r="1" spans="1:11" ht="40.5" customHeight="1">
      <c r="B1" s="98"/>
      <c r="C1" s="98"/>
      <c r="D1" s="98"/>
      <c r="E1" s="98"/>
      <c r="F1" s="98"/>
      <c r="G1" s="98"/>
      <c r="H1" s="98"/>
    </row>
    <row r="2" spans="1:11" ht="24" customHeight="1">
      <c r="B2" s="219" t="s">
        <v>167</v>
      </c>
      <c r="C2" s="219"/>
      <c r="D2" s="219"/>
      <c r="E2" s="219"/>
      <c r="F2" s="219"/>
      <c r="G2" s="219"/>
      <c r="H2" s="219"/>
      <c r="I2" s="20"/>
    </row>
    <row r="3" spans="1:11" ht="24" customHeight="1">
      <c r="B3" s="210" t="s">
        <v>244</v>
      </c>
      <c r="C3" s="210"/>
      <c r="D3" s="210"/>
      <c r="E3" s="210"/>
      <c r="F3" s="210"/>
      <c r="G3" s="210"/>
      <c r="H3" s="210"/>
      <c r="I3" s="32"/>
    </row>
    <row r="4" spans="1:11" ht="24" customHeight="1">
      <c r="A4" s="7"/>
      <c r="B4" s="101" t="s">
        <v>19</v>
      </c>
      <c r="C4" s="101" t="s">
        <v>20</v>
      </c>
      <c r="D4" s="101" t="s">
        <v>48</v>
      </c>
      <c r="E4" s="101" t="s">
        <v>21</v>
      </c>
      <c r="F4" s="101" t="s">
        <v>85</v>
      </c>
      <c r="G4" s="101" t="s">
        <v>30</v>
      </c>
      <c r="H4" s="101" t="s">
        <v>23</v>
      </c>
      <c r="I4" s="70"/>
    </row>
    <row r="5" spans="1:11" ht="24" customHeight="1">
      <c r="B5" s="100" t="s">
        <v>39</v>
      </c>
      <c r="C5" s="100" t="s">
        <v>84</v>
      </c>
      <c r="D5" s="190" t="s">
        <v>306</v>
      </c>
      <c r="E5" s="190" t="s">
        <v>307</v>
      </c>
      <c r="F5" s="100" t="s">
        <v>25</v>
      </c>
      <c r="G5" s="100" t="s">
        <v>0</v>
      </c>
      <c r="H5" s="100" t="s">
        <v>14</v>
      </c>
      <c r="I5" s="70"/>
      <c r="K5" s="68"/>
    </row>
    <row r="6" spans="1:11" ht="24" customHeight="1">
      <c r="B6" s="120" t="s">
        <v>51</v>
      </c>
      <c r="C6" s="103">
        <v>2142</v>
      </c>
      <c r="D6" s="103">
        <v>4751</v>
      </c>
      <c r="E6" s="103">
        <v>2906</v>
      </c>
      <c r="F6" s="103">
        <v>1673</v>
      </c>
      <c r="G6" s="103">
        <f>SUM(C6:F6)</f>
        <v>11472</v>
      </c>
      <c r="H6" s="121" t="s">
        <v>15</v>
      </c>
      <c r="K6" s="68"/>
    </row>
    <row r="7" spans="1:11" ht="24" customHeight="1">
      <c r="B7" s="120" t="s">
        <v>49</v>
      </c>
      <c r="C7" s="103">
        <v>2287</v>
      </c>
      <c r="D7" s="103">
        <v>4252</v>
      </c>
      <c r="E7" s="103">
        <v>2607</v>
      </c>
      <c r="F7" s="103">
        <v>1495</v>
      </c>
      <c r="G7" s="103">
        <f t="shared" ref="G7:G13" si="0">SUM(C7:F7)</f>
        <v>10641</v>
      </c>
      <c r="H7" s="121" t="s">
        <v>16</v>
      </c>
      <c r="K7" s="68"/>
    </row>
    <row r="8" spans="1:11" ht="24" customHeight="1">
      <c r="B8" s="122" t="s">
        <v>50</v>
      </c>
      <c r="C8" s="103">
        <v>1224</v>
      </c>
      <c r="D8" s="103">
        <v>2839</v>
      </c>
      <c r="E8" s="103">
        <v>1601</v>
      </c>
      <c r="F8" s="103">
        <v>861</v>
      </c>
      <c r="G8" s="103">
        <f t="shared" si="0"/>
        <v>6525</v>
      </c>
      <c r="H8" s="121" t="s">
        <v>17</v>
      </c>
      <c r="K8" s="68"/>
    </row>
    <row r="9" spans="1:11" ht="24" customHeight="1">
      <c r="B9" s="122" t="s">
        <v>52</v>
      </c>
      <c r="C9" s="103">
        <v>305</v>
      </c>
      <c r="D9" s="103">
        <v>762</v>
      </c>
      <c r="E9" s="103">
        <v>408</v>
      </c>
      <c r="F9" s="103">
        <v>174</v>
      </c>
      <c r="G9" s="103">
        <f t="shared" si="0"/>
        <v>1649</v>
      </c>
      <c r="H9" s="121" t="s">
        <v>18</v>
      </c>
      <c r="K9" s="68"/>
    </row>
    <row r="10" spans="1:11" ht="24" customHeight="1">
      <c r="B10" s="122" t="s">
        <v>53</v>
      </c>
      <c r="C10" s="103">
        <v>44</v>
      </c>
      <c r="D10" s="103">
        <v>106</v>
      </c>
      <c r="E10" s="103">
        <v>53</v>
      </c>
      <c r="F10" s="103">
        <v>22</v>
      </c>
      <c r="G10" s="103">
        <f t="shared" si="0"/>
        <v>225</v>
      </c>
      <c r="H10" s="121" t="s">
        <v>56</v>
      </c>
      <c r="K10" s="68"/>
    </row>
    <row r="11" spans="1:11" ht="24" customHeight="1">
      <c r="B11" s="123" t="s">
        <v>54</v>
      </c>
      <c r="C11" s="104">
        <v>111</v>
      </c>
      <c r="D11" s="104">
        <v>250</v>
      </c>
      <c r="E11" s="104">
        <v>148</v>
      </c>
      <c r="F11" s="104">
        <v>66</v>
      </c>
      <c r="G11" s="104">
        <f>SUM(C11:F11)</f>
        <v>575</v>
      </c>
      <c r="H11" s="124" t="s">
        <v>35</v>
      </c>
      <c r="K11" s="68"/>
    </row>
    <row r="12" spans="1:11" ht="24" customHeight="1">
      <c r="B12" s="123" t="s">
        <v>55</v>
      </c>
      <c r="C12" s="104">
        <v>204</v>
      </c>
      <c r="D12" s="104">
        <v>483</v>
      </c>
      <c r="E12" s="104">
        <v>282</v>
      </c>
      <c r="F12" s="104">
        <v>137</v>
      </c>
      <c r="G12" s="104">
        <f t="shared" si="0"/>
        <v>1106</v>
      </c>
      <c r="H12" s="124" t="s">
        <v>58</v>
      </c>
      <c r="K12" s="68"/>
    </row>
    <row r="13" spans="1:11" ht="24" customHeight="1" thickBot="1">
      <c r="B13" s="152" t="s">
        <v>33</v>
      </c>
      <c r="C13" s="153">
        <f>C6+C7+C8+C9+C10+C11+C12</f>
        <v>6317</v>
      </c>
      <c r="D13" s="153">
        <f>D6+D7+D8+D9+D10+D11+D12</f>
        <v>13443</v>
      </c>
      <c r="E13" s="153">
        <f>E6+E7+E8+E9+E10+E11+E12</f>
        <v>8005</v>
      </c>
      <c r="F13" s="153">
        <f>F6+F7+F8+F9+F10+F11+F12</f>
        <v>4428</v>
      </c>
      <c r="G13" s="153">
        <f t="shared" si="0"/>
        <v>32193</v>
      </c>
      <c r="H13" s="154" t="s">
        <v>0</v>
      </c>
      <c r="K13" s="68"/>
    </row>
    <row r="14" spans="1:11" s="74" customFormat="1" ht="24" customHeight="1">
      <c r="B14" s="227" t="s">
        <v>97</v>
      </c>
      <c r="C14" s="227"/>
      <c r="D14" s="98"/>
      <c r="E14" s="98"/>
      <c r="F14" s="98"/>
      <c r="G14" s="218" t="s">
        <v>96</v>
      </c>
      <c r="H14" s="218"/>
    </row>
    <row r="15" spans="1:11" s="74" customFormat="1" ht="24" customHeight="1">
      <c r="B15" s="126" t="s">
        <v>250</v>
      </c>
      <c r="C15" s="126"/>
      <c r="D15" s="128"/>
      <c r="E15" s="127"/>
      <c r="F15" s="129"/>
      <c r="G15" s="127"/>
      <c r="H15" s="127" t="s">
        <v>251</v>
      </c>
      <c r="I15" s="233"/>
      <c r="J15" s="233"/>
      <c r="K15" s="233"/>
    </row>
    <row r="16" spans="1:11" ht="24" customHeight="1">
      <c r="B16" s="126" t="s">
        <v>252</v>
      </c>
      <c r="C16" s="126"/>
      <c r="D16" s="128"/>
      <c r="E16" s="127"/>
      <c r="F16" s="98"/>
      <c r="G16" s="127"/>
      <c r="H16" s="127" t="s">
        <v>253</v>
      </c>
      <c r="I16" s="233"/>
      <c r="J16" s="233"/>
      <c r="K16" s="233"/>
    </row>
    <row r="17" spans="1:12" ht="20.100000000000001" customHeight="1">
      <c r="A17" s="10"/>
      <c r="B17" s="219" t="s">
        <v>168</v>
      </c>
      <c r="C17" s="219"/>
      <c r="D17" s="219"/>
      <c r="E17" s="219"/>
      <c r="F17" s="219"/>
      <c r="G17" s="219"/>
      <c r="H17" s="219"/>
    </row>
    <row r="18" spans="1:12" ht="20.100000000000001" customHeight="1">
      <c r="A18" s="10"/>
      <c r="B18" s="232" t="s">
        <v>245</v>
      </c>
      <c r="C18" s="232"/>
      <c r="D18" s="232"/>
      <c r="E18" s="232"/>
      <c r="F18" s="232"/>
      <c r="G18" s="232"/>
      <c r="H18" s="232"/>
    </row>
    <row r="19" spans="1:12" ht="20.100000000000001" customHeight="1">
      <c r="A19" s="10"/>
      <c r="B19" s="51"/>
      <c r="C19" s="51"/>
      <c r="D19" s="51"/>
      <c r="E19" s="51"/>
      <c r="F19" s="51"/>
      <c r="G19" s="51"/>
      <c r="H19" s="51"/>
    </row>
    <row r="20" spans="1:12" ht="20.100000000000001" customHeight="1" thickBot="1">
      <c r="A20" s="10"/>
    </row>
    <row r="21" spans="1:12" ht="25.5">
      <c r="A21" s="10"/>
      <c r="C21" s="31" t="s">
        <v>73</v>
      </c>
      <c r="D21" s="25" t="s">
        <v>71</v>
      </c>
      <c r="E21" s="22" t="s">
        <v>72</v>
      </c>
      <c r="F21" s="25" t="s">
        <v>70</v>
      </c>
    </row>
    <row r="22" spans="1:12">
      <c r="A22" s="10"/>
      <c r="C22" s="50">
        <v>6317</v>
      </c>
      <c r="D22" s="50">
        <v>13443</v>
      </c>
      <c r="E22" s="50">
        <v>8005</v>
      </c>
      <c r="F22" s="50">
        <v>4428</v>
      </c>
    </row>
    <row r="23" spans="1:12">
      <c r="A23" s="54"/>
      <c r="C23" s="50"/>
      <c r="D23" s="50"/>
      <c r="E23" s="50"/>
      <c r="F23" s="50"/>
    </row>
    <row r="24" spans="1:12">
      <c r="A24" s="10"/>
      <c r="I24" s="54"/>
      <c r="L24" s="40" t="s">
        <v>233</v>
      </c>
    </row>
    <row r="25" spans="1:12">
      <c r="A25" s="10"/>
    </row>
    <row r="26" spans="1:12">
      <c r="A26" s="10"/>
    </row>
    <row r="27" spans="1:12">
      <c r="A27" s="10"/>
    </row>
    <row r="28" spans="1:12">
      <c r="A28" s="10"/>
    </row>
    <row r="29" spans="1:12">
      <c r="A29" s="59"/>
    </row>
    <row r="30" spans="1:12">
      <c r="A30" s="10"/>
    </row>
    <row r="31" spans="1:12">
      <c r="A31" s="10"/>
    </row>
    <row r="32" spans="1:12">
      <c r="A32" s="10"/>
    </row>
    <row r="34" spans="9:9" ht="9.9499999999999993" customHeight="1"/>
    <row r="37" spans="9:9">
      <c r="I37" s="82"/>
    </row>
  </sheetData>
  <mergeCells count="8">
    <mergeCell ref="B18:H18"/>
    <mergeCell ref="I15:K15"/>
    <mergeCell ref="I16:K16"/>
    <mergeCell ref="B2:H2"/>
    <mergeCell ref="B3:H3"/>
    <mergeCell ref="B14:C14"/>
    <mergeCell ref="G14:H14"/>
    <mergeCell ref="B17:H1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rightToLeft="1" topLeftCell="A19" zoomScaleNormal="100" workbookViewId="0">
      <selection activeCell="A43" sqref="A43"/>
    </sheetView>
  </sheetViews>
  <sheetFormatPr defaultRowHeight="15"/>
  <cols>
    <col min="1" max="1" width="15.7109375" style="6" customWidth="1"/>
    <col min="2" max="2" width="23.85546875" style="6" customWidth="1"/>
    <col min="3" max="3" width="6.7109375" style="6" customWidth="1"/>
    <col min="4" max="9" width="12.85546875" style="6" customWidth="1"/>
    <col min="10" max="10" width="6.7109375" style="6" customWidth="1"/>
    <col min="11" max="11" width="23.85546875" style="6" customWidth="1"/>
    <col min="12" max="13" width="9.140625" style="6"/>
    <col min="14" max="14" width="10.5703125" style="6" bestFit="1" customWidth="1"/>
    <col min="15" max="16384" width="9.140625" style="6"/>
  </cols>
  <sheetData>
    <row r="1" spans="1:18" ht="40.5" customHeight="1"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8" ht="24" customHeight="1">
      <c r="B2" s="234" t="s">
        <v>169</v>
      </c>
      <c r="C2" s="234"/>
      <c r="D2" s="234"/>
      <c r="E2" s="234"/>
      <c r="F2" s="234"/>
      <c r="G2" s="234"/>
      <c r="H2" s="234"/>
      <c r="I2" s="234"/>
      <c r="J2" s="234"/>
      <c r="K2" s="234"/>
      <c r="M2" s="38"/>
      <c r="N2" s="38"/>
      <c r="O2" s="8"/>
    </row>
    <row r="3" spans="1:18" ht="24" customHeight="1">
      <c r="B3" s="235" t="s">
        <v>246</v>
      </c>
      <c r="C3" s="235"/>
      <c r="D3" s="235"/>
      <c r="E3" s="235"/>
      <c r="F3" s="235"/>
      <c r="G3" s="235"/>
      <c r="H3" s="235"/>
      <c r="I3" s="235"/>
      <c r="J3" s="235"/>
      <c r="K3" s="235"/>
      <c r="M3" s="8"/>
      <c r="N3" s="38"/>
      <c r="O3" s="8"/>
    </row>
    <row r="4" spans="1:18" ht="24" customHeight="1">
      <c r="B4" s="236" t="s">
        <v>92</v>
      </c>
      <c r="C4" s="236"/>
      <c r="D4" s="238" t="s">
        <v>59</v>
      </c>
      <c r="E4" s="238"/>
      <c r="F4" s="238" t="s">
        <v>60</v>
      </c>
      <c r="G4" s="238"/>
      <c r="H4" s="238" t="s">
        <v>30</v>
      </c>
      <c r="I4" s="238"/>
      <c r="J4" s="239" t="s">
        <v>91</v>
      </c>
      <c r="K4" s="239"/>
      <c r="M4" s="8"/>
      <c r="N4" s="8"/>
    </row>
    <row r="5" spans="1:18" ht="24" customHeight="1">
      <c r="A5" s="242"/>
      <c r="B5" s="237"/>
      <c r="C5" s="237"/>
      <c r="D5" s="241" t="s">
        <v>89</v>
      </c>
      <c r="E5" s="241"/>
      <c r="F5" s="241" t="s">
        <v>90</v>
      </c>
      <c r="G5" s="241"/>
      <c r="H5" s="241" t="s">
        <v>0</v>
      </c>
      <c r="I5" s="241"/>
      <c r="J5" s="240"/>
      <c r="K5" s="240"/>
      <c r="M5" s="38"/>
      <c r="N5" s="38"/>
    </row>
    <row r="6" spans="1:18" ht="24" customHeight="1">
      <c r="A6" s="242"/>
      <c r="B6" s="135"/>
      <c r="C6" s="136" t="s">
        <v>93</v>
      </c>
      <c r="D6" s="137" t="s">
        <v>61</v>
      </c>
      <c r="E6" s="137" t="s">
        <v>148</v>
      </c>
      <c r="F6" s="137" t="s">
        <v>61</v>
      </c>
      <c r="G6" s="137" t="s">
        <v>148</v>
      </c>
      <c r="H6" s="137" t="s">
        <v>61</v>
      </c>
      <c r="I6" s="137" t="s">
        <v>148</v>
      </c>
      <c r="J6" s="243" t="s">
        <v>28</v>
      </c>
      <c r="K6" s="243"/>
      <c r="M6" s="8"/>
      <c r="N6" s="38"/>
    </row>
    <row r="7" spans="1:18" ht="24" customHeight="1">
      <c r="B7" s="135" t="s">
        <v>290</v>
      </c>
      <c r="C7" s="136" t="s">
        <v>291</v>
      </c>
      <c r="D7" s="138" t="s">
        <v>83</v>
      </c>
      <c r="E7" s="138" t="s">
        <v>88</v>
      </c>
      <c r="F7" s="138" t="s">
        <v>83</v>
      </c>
      <c r="G7" s="138" t="s">
        <v>88</v>
      </c>
      <c r="H7" s="138" t="s">
        <v>83</v>
      </c>
      <c r="I7" s="138" t="s">
        <v>88</v>
      </c>
      <c r="J7" s="139" t="s">
        <v>292</v>
      </c>
      <c r="K7" s="140" t="s">
        <v>23</v>
      </c>
      <c r="M7" s="8"/>
      <c r="N7" s="38"/>
    </row>
    <row r="8" spans="1:18" ht="24" customHeight="1">
      <c r="B8" s="223" t="s">
        <v>20</v>
      </c>
      <c r="C8" s="96" t="s">
        <v>114</v>
      </c>
      <c r="D8" s="147">
        <v>15206</v>
      </c>
      <c r="E8" s="104">
        <v>1267</v>
      </c>
      <c r="F8" s="104">
        <v>13184</v>
      </c>
      <c r="G8" s="104">
        <v>56482</v>
      </c>
      <c r="H8" s="104">
        <f>D8+F8</f>
        <v>28390</v>
      </c>
      <c r="I8" s="104">
        <f>E8+G8</f>
        <v>57749</v>
      </c>
      <c r="J8" s="95" t="s">
        <v>285</v>
      </c>
      <c r="K8" s="215" t="s">
        <v>24</v>
      </c>
      <c r="M8" s="28"/>
      <c r="N8" s="28"/>
      <c r="O8" s="68"/>
      <c r="P8" s="68"/>
      <c r="Q8" s="68"/>
    </row>
    <row r="9" spans="1:18" ht="24" customHeight="1">
      <c r="B9" s="223"/>
      <c r="C9" s="96" t="s">
        <v>282</v>
      </c>
      <c r="D9" s="104">
        <v>16204</v>
      </c>
      <c r="E9" s="104">
        <v>1337</v>
      </c>
      <c r="F9" s="104">
        <v>11755</v>
      </c>
      <c r="G9" s="104">
        <v>53009</v>
      </c>
      <c r="H9" s="104">
        <f>D9+F9</f>
        <v>27959</v>
      </c>
      <c r="I9" s="104">
        <f>E9+G9</f>
        <v>54346</v>
      </c>
      <c r="J9" s="95" t="s">
        <v>286</v>
      </c>
      <c r="K9" s="215"/>
      <c r="M9" s="28"/>
      <c r="N9" s="224"/>
      <c r="O9" s="224"/>
      <c r="P9" s="28"/>
      <c r="Q9" s="68"/>
    </row>
    <row r="10" spans="1:18" ht="24" customHeight="1">
      <c r="B10" s="223"/>
      <c r="C10" s="96" t="s">
        <v>284</v>
      </c>
      <c r="D10" s="104">
        <f t="shared" ref="D10:I10" si="0">SUM(D8:D9)</f>
        <v>31410</v>
      </c>
      <c r="E10" s="104">
        <f t="shared" si="0"/>
        <v>2604</v>
      </c>
      <c r="F10" s="104">
        <f t="shared" si="0"/>
        <v>24939</v>
      </c>
      <c r="G10" s="104">
        <f t="shared" si="0"/>
        <v>109491</v>
      </c>
      <c r="H10" s="104">
        <f t="shared" si="0"/>
        <v>56349</v>
      </c>
      <c r="I10" s="104">
        <f t="shared" si="0"/>
        <v>112095</v>
      </c>
      <c r="J10" s="130" t="s">
        <v>0</v>
      </c>
      <c r="K10" s="215"/>
      <c r="M10" s="28"/>
      <c r="N10" s="28"/>
    </row>
    <row r="11" spans="1:18" ht="24" customHeight="1">
      <c r="B11" s="223" t="s">
        <v>48</v>
      </c>
      <c r="C11" s="96" t="s">
        <v>114</v>
      </c>
      <c r="D11" s="104">
        <v>40922</v>
      </c>
      <c r="E11" s="104">
        <v>8494</v>
      </c>
      <c r="F11" s="104">
        <v>31524</v>
      </c>
      <c r="G11" s="104">
        <v>145915</v>
      </c>
      <c r="H11" s="104">
        <f>D11+F11</f>
        <v>72446</v>
      </c>
      <c r="I11" s="104">
        <f>E11+G11</f>
        <v>154409</v>
      </c>
      <c r="J11" s="95" t="s">
        <v>285</v>
      </c>
      <c r="K11" s="215" t="s">
        <v>306</v>
      </c>
      <c r="M11" s="28"/>
      <c r="N11" s="28"/>
    </row>
    <row r="12" spans="1:18" ht="24" customHeight="1">
      <c r="B12" s="223"/>
      <c r="C12" s="96" t="s">
        <v>282</v>
      </c>
      <c r="D12" s="104">
        <v>45038</v>
      </c>
      <c r="E12" s="104">
        <v>8851</v>
      </c>
      <c r="F12" s="104">
        <v>25322</v>
      </c>
      <c r="G12" s="104">
        <v>136320</v>
      </c>
      <c r="H12" s="104">
        <f>D12+F12</f>
        <v>70360</v>
      </c>
      <c r="I12" s="104">
        <f>E12+G12</f>
        <v>145171</v>
      </c>
      <c r="J12" s="95" t="s">
        <v>286</v>
      </c>
      <c r="K12" s="215"/>
      <c r="M12" s="28"/>
      <c r="N12" s="28"/>
    </row>
    <row r="13" spans="1:18" ht="24" customHeight="1">
      <c r="B13" s="223"/>
      <c r="C13" s="96" t="s">
        <v>284</v>
      </c>
      <c r="D13" s="104">
        <f t="shared" ref="D13:I13" si="1">SUM(D11:D12)</f>
        <v>85960</v>
      </c>
      <c r="E13" s="104">
        <f t="shared" si="1"/>
        <v>17345</v>
      </c>
      <c r="F13" s="104">
        <f t="shared" si="1"/>
        <v>56846</v>
      </c>
      <c r="G13" s="104">
        <f t="shared" si="1"/>
        <v>282235</v>
      </c>
      <c r="H13" s="104">
        <f t="shared" si="1"/>
        <v>142806</v>
      </c>
      <c r="I13" s="104">
        <f t="shared" si="1"/>
        <v>299580</v>
      </c>
      <c r="J13" s="130" t="s">
        <v>0</v>
      </c>
      <c r="K13" s="215"/>
      <c r="M13" s="28"/>
      <c r="N13" s="28"/>
      <c r="R13" s="7"/>
    </row>
    <row r="14" spans="1:18" ht="24" customHeight="1">
      <c r="B14" s="220" t="s">
        <v>21</v>
      </c>
      <c r="C14" s="96" t="s">
        <v>114</v>
      </c>
      <c r="D14" s="104">
        <v>31739</v>
      </c>
      <c r="E14" s="104">
        <v>8355</v>
      </c>
      <c r="F14" s="104">
        <v>16575</v>
      </c>
      <c r="G14" s="104">
        <v>83441</v>
      </c>
      <c r="H14" s="104">
        <f>D14+F14</f>
        <v>48314</v>
      </c>
      <c r="I14" s="104">
        <f>E14+G14</f>
        <v>91796</v>
      </c>
      <c r="J14" s="95" t="s">
        <v>285</v>
      </c>
      <c r="K14" s="215" t="s">
        <v>307</v>
      </c>
      <c r="M14" s="28"/>
      <c r="N14" s="28"/>
    </row>
    <row r="15" spans="1:18" ht="24" customHeight="1">
      <c r="B15" s="220"/>
      <c r="C15" s="96" t="s">
        <v>282</v>
      </c>
      <c r="D15" s="104">
        <v>36121</v>
      </c>
      <c r="E15" s="104">
        <v>8549</v>
      </c>
      <c r="F15" s="104">
        <v>12310</v>
      </c>
      <c r="G15" s="104">
        <v>78226</v>
      </c>
      <c r="H15" s="104">
        <f>D15+F15</f>
        <v>48431</v>
      </c>
      <c r="I15" s="104">
        <f>E15+G15</f>
        <v>86775</v>
      </c>
      <c r="J15" s="95" t="s">
        <v>286</v>
      </c>
      <c r="K15" s="215"/>
      <c r="M15" s="28"/>
      <c r="N15" s="28"/>
    </row>
    <row r="16" spans="1:18" ht="24" customHeight="1">
      <c r="B16" s="220"/>
      <c r="C16" s="96" t="s">
        <v>284</v>
      </c>
      <c r="D16" s="104">
        <f t="shared" ref="D16:I16" si="2">SUM(D14:D15)</f>
        <v>67860</v>
      </c>
      <c r="E16" s="104">
        <f t="shared" si="2"/>
        <v>16904</v>
      </c>
      <c r="F16" s="104">
        <f t="shared" si="2"/>
        <v>28885</v>
      </c>
      <c r="G16" s="104">
        <f t="shared" si="2"/>
        <v>161667</v>
      </c>
      <c r="H16" s="104">
        <f t="shared" si="2"/>
        <v>96745</v>
      </c>
      <c r="I16" s="104">
        <f t="shared" si="2"/>
        <v>178571</v>
      </c>
      <c r="J16" s="130" t="s">
        <v>0</v>
      </c>
      <c r="K16" s="215"/>
      <c r="M16" s="28"/>
      <c r="N16" s="28"/>
    </row>
    <row r="17" spans="1:20" ht="24" customHeight="1">
      <c r="B17" s="220" t="s">
        <v>22</v>
      </c>
      <c r="C17" s="96" t="s">
        <v>114</v>
      </c>
      <c r="D17" s="104">
        <v>18591</v>
      </c>
      <c r="E17" s="104">
        <v>6698</v>
      </c>
      <c r="F17" s="104">
        <v>7678</v>
      </c>
      <c r="G17" s="104">
        <v>42479</v>
      </c>
      <c r="H17" s="104">
        <f>D17+F17</f>
        <v>26269</v>
      </c>
      <c r="I17" s="104">
        <f>E17+G17</f>
        <v>49177</v>
      </c>
      <c r="J17" s="95" t="s">
        <v>285</v>
      </c>
      <c r="K17" s="215" t="s">
        <v>25</v>
      </c>
      <c r="M17" s="28"/>
      <c r="N17" s="28"/>
      <c r="O17" s="68"/>
      <c r="S17" s="68"/>
      <c r="T17" s="68"/>
    </row>
    <row r="18" spans="1:20" ht="24" customHeight="1">
      <c r="B18" s="220"/>
      <c r="C18" s="96" t="s">
        <v>282</v>
      </c>
      <c r="D18" s="104">
        <v>22964</v>
      </c>
      <c r="E18" s="104">
        <v>6867</v>
      </c>
      <c r="F18" s="104">
        <v>5817</v>
      </c>
      <c r="G18" s="104">
        <v>40494</v>
      </c>
      <c r="H18" s="104">
        <f>D18+F18</f>
        <v>28781</v>
      </c>
      <c r="I18" s="104">
        <f>E18+G18</f>
        <v>47361</v>
      </c>
      <c r="J18" s="95" t="s">
        <v>286</v>
      </c>
      <c r="K18" s="215"/>
      <c r="M18" s="28"/>
      <c r="N18" s="28"/>
      <c r="O18" s="68"/>
    </row>
    <row r="19" spans="1:20" ht="24" customHeight="1">
      <c r="B19" s="220"/>
      <c r="C19" s="96" t="s">
        <v>284</v>
      </c>
      <c r="D19" s="104">
        <f t="shared" ref="D19:I19" si="3">SUM(D17:D18)</f>
        <v>41555</v>
      </c>
      <c r="E19" s="104">
        <f t="shared" si="3"/>
        <v>13565</v>
      </c>
      <c r="F19" s="104">
        <f t="shared" si="3"/>
        <v>13495</v>
      </c>
      <c r="G19" s="104">
        <f t="shared" si="3"/>
        <v>82973</v>
      </c>
      <c r="H19" s="104">
        <f t="shared" si="3"/>
        <v>55050</v>
      </c>
      <c r="I19" s="104">
        <f t="shared" si="3"/>
        <v>96538</v>
      </c>
      <c r="J19" s="130" t="s">
        <v>0</v>
      </c>
      <c r="K19" s="215"/>
      <c r="M19" s="28"/>
      <c r="N19" s="28"/>
    </row>
    <row r="20" spans="1:20" ht="24" customHeight="1">
      <c r="B20" s="225" t="s">
        <v>33</v>
      </c>
      <c r="C20" s="148" t="s">
        <v>114</v>
      </c>
      <c r="D20" s="151">
        <f t="shared" ref="D20:I21" si="4">D8+D11+D14+D17</f>
        <v>106458</v>
      </c>
      <c r="E20" s="151">
        <f t="shared" si="4"/>
        <v>24814</v>
      </c>
      <c r="F20" s="151">
        <f t="shared" si="4"/>
        <v>68961</v>
      </c>
      <c r="G20" s="151">
        <f t="shared" si="4"/>
        <v>328317</v>
      </c>
      <c r="H20" s="151">
        <f t="shared" si="4"/>
        <v>175419</v>
      </c>
      <c r="I20" s="151">
        <f t="shared" si="4"/>
        <v>353131</v>
      </c>
      <c r="J20" s="150" t="s">
        <v>285</v>
      </c>
      <c r="K20" s="214" t="s">
        <v>0</v>
      </c>
      <c r="M20" s="28"/>
      <c r="N20" s="28"/>
      <c r="O20" s="68"/>
      <c r="P20" s="68"/>
      <c r="Q20" s="68"/>
    </row>
    <row r="21" spans="1:20" ht="24" customHeight="1">
      <c r="B21" s="220"/>
      <c r="C21" s="96" t="s">
        <v>282</v>
      </c>
      <c r="D21" s="104">
        <f t="shared" si="4"/>
        <v>120327</v>
      </c>
      <c r="E21" s="104">
        <f t="shared" si="4"/>
        <v>25604</v>
      </c>
      <c r="F21" s="104">
        <f t="shared" si="4"/>
        <v>55204</v>
      </c>
      <c r="G21" s="104">
        <f t="shared" si="4"/>
        <v>308049</v>
      </c>
      <c r="H21" s="104">
        <f t="shared" si="4"/>
        <v>175531</v>
      </c>
      <c r="I21" s="104">
        <f t="shared" si="4"/>
        <v>333653</v>
      </c>
      <c r="J21" s="95" t="s">
        <v>286</v>
      </c>
      <c r="K21" s="215"/>
      <c r="M21" s="28"/>
      <c r="N21" s="28"/>
      <c r="O21" s="68"/>
      <c r="P21" s="68"/>
      <c r="Q21" s="68"/>
    </row>
    <row r="22" spans="1:20" ht="24" customHeight="1" thickBot="1">
      <c r="B22" s="226"/>
      <c r="C22" s="117" t="s">
        <v>284</v>
      </c>
      <c r="D22" s="119">
        <f t="shared" ref="D22:I22" si="5">SUM(D20:D21)</f>
        <v>226785</v>
      </c>
      <c r="E22" s="119">
        <f t="shared" si="5"/>
        <v>50418</v>
      </c>
      <c r="F22" s="119">
        <f t="shared" si="5"/>
        <v>124165</v>
      </c>
      <c r="G22" s="119">
        <f t="shared" si="5"/>
        <v>636366</v>
      </c>
      <c r="H22" s="119">
        <f>SUM(H20:H21)</f>
        <v>350950</v>
      </c>
      <c r="I22" s="119">
        <f t="shared" si="5"/>
        <v>686784</v>
      </c>
      <c r="J22" s="134" t="s">
        <v>0</v>
      </c>
      <c r="K22" s="216"/>
      <c r="M22" s="28"/>
      <c r="N22" s="28"/>
      <c r="O22" s="68"/>
      <c r="P22" s="68"/>
    </row>
    <row r="23" spans="1:20" s="74" customFormat="1" ht="24" customHeight="1">
      <c r="B23" s="131" t="s">
        <v>95</v>
      </c>
      <c r="C23" s="131"/>
      <c r="D23" s="132"/>
      <c r="E23" s="132"/>
      <c r="F23" s="132"/>
      <c r="G23" s="132"/>
      <c r="H23" s="132"/>
      <c r="I23" s="248" t="s">
        <v>96</v>
      </c>
      <c r="J23" s="248"/>
      <c r="K23" s="248"/>
      <c r="M23" s="68"/>
      <c r="N23" s="68"/>
      <c r="O23" s="68"/>
      <c r="P23" s="68"/>
    </row>
    <row r="24" spans="1:20" s="74" customFormat="1" ht="24" customHeight="1">
      <c r="B24" s="126" t="s">
        <v>250</v>
      </c>
      <c r="C24" s="131"/>
      <c r="D24" s="133"/>
      <c r="E24" s="133"/>
      <c r="F24" s="133"/>
      <c r="G24" s="133"/>
      <c r="H24" s="133"/>
      <c r="I24" s="129"/>
      <c r="J24" s="129"/>
      <c r="K24" s="127" t="s">
        <v>251</v>
      </c>
      <c r="M24" s="68"/>
      <c r="N24" s="68"/>
      <c r="O24" s="68"/>
      <c r="P24" s="68"/>
    </row>
    <row r="25" spans="1:20" s="1" customFormat="1" ht="24" customHeight="1">
      <c r="B25" s="126" t="s">
        <v>252</v>
      </c>
      <c r="C25" s="131"/>
      <c r="D25" s="132"/>
      <c r="E25" s="132"/>
      <c r="F25" s="132"/>
      <c r="G25" s="132"/>
      <c r="H25" s="132"/>
      <c r="I25" s="127"/>
      <c r="J25" s="127"/>
      <c r="K25" s="127" t="s">
        <v>253</v>
      </c>
      <c r="L25" s="12"/>
      <c r="M25" s="14"/>
      <c r="N25" s="14"/>
    </row>
    <row r="26" spans="1:20" ht="20.100000000000001" customHeight="1">
      <c r="B26" s="234" t="s">
        <v>170</v>
      </c>
      <c r="C26" s="234"/>
      <c r="D26" s="234"/>
      <c r="E26" s="234"/>
      <c r="F26" s="234"/>
      <c r="G26" s="234"/>
      <c r="H26" s="234"/>
      <c r="I26" s="234"/>
      <c r="J26" s="234"/>
      <c r="K26" s="234"/>
      <c r="L26" s="15"/>
    </row>
    <row r="27" spans="1:20" ht="20.100000000000001" customHeight="1">
      <c r="B27" s="247" t="s">
        <v>247</v>
      </c>
      <c r="C27" s="247"/>
      <c r="D27" s="247"/>
      <c r="E27" s="247"/>
      <c r="F27" s="247"/>
      <c r="G27" s="247"/>
      <c r="H27" s="247"/>
      <c r="I27" s="247"/>
      <c r="J27" s="247"/>
      <c r="K27" s="247"/>
      <c r="L27" s="36"/>
    </row>
    <row r="28" spans="1:20" ht="20.100000000000001" customHeight="1"/>
    <row r="32" spans="1:20" ht="60">
      <c r="A32" s="38"/>
      <c r="F32" s="37" t="s">
        <v>78</v>
      </c>
      <c r="G32" s="37" t="s">
        <v>79</v>
      </c>
      <c r="L32" s="7"/>
      <c r="M32" s="7"/>
    </row>
    <row r="34" spans="4:18">
      <c r="D34" s="245" t="s">
        <v>74</v>
      </c>
      <c r="E34" s="26" t="s">
        <v>26</v>
      </c>
      <c r="F34" s="17">
        <v>28390</v>
      </c>
      <c r="G34" s="17">
        <v>57749</v>
      </c>
    </row>
    <row r="35" spans="4:18">
      <c r="D35" s="245"/>
      <c r="E35" s="26" t="s">
        <v>27</v>
      </c>
      <c r="F35" s="17">
        <v>27959</v>
      </c>
      <c r="G35" s="17">
        <v>54346</v>
      </c>
    </row>
    <row r="36" spans="4:18">
      <c r="D36" s="244" t="s">
        <v>75</v>
      </c>
      <c r="E36" s="27" t="s">
        <v>26</v>
      </c>
      <c r="F36" s="17">
        <v>72446</v>
      </c>
      <c r="G36" s="17">
        <v>154409</v>
      </c>
      <c r="M36" s="38"/>
      <c r="N36" s="38"/>
      <c r="O36" s="38"/>
      <c r="P36" s="8"/>
      <c r="Q36" s="8"/>
      <c r="R36" s="8"/>
    </row>
    <row r="37" spans="4:18">
      <c r="D37" s="245"/>
      <c r="E37" s="26" t="s">
        <v>27</v>
      </c>
      <c r="F37" s="17">
        <v>70360</v>
      </c>
      <c r="G37" s="17">
        <v>145171</v>
      </c>
    </row>
    <row r="38" spans="4:18">
      <c r="D38" s="244" t="s">
        <v>76</v>
      </c>
      <c r="E38" s="27" t="s">
        <v>26</v>
      </c>
      <c r="F38" s="17">
        <v>48314</v>
      </c>
      <c r="G38" s="17">
        <v>91796</v>
      </c>
    </row>
    <row r="39" spans="4:18">
      <c r="D39" s="246"/>
      <c r="E39" s="26" t="s">
        <v>27</v>
      </c>
      <c r="F39" s="17">
        <v>48431</v>
      </c>
      <c r="G39" s="17">
        <v>86775</v>
      </c>
    </row>
    <row r="40" spans="4:18" s="74" customFormat="1">
      <c r="D40" s="244" t="s">
        <v>77</v>
      </c>
      <c r="E40" s="27" t="s">
        <v>26</v>
      </c>
      <c r="F40" s="68">
        <v>26269</v>
      </c>
      <c r="G40" s="68">
        <v>49177</v>
      </c>
    </row>
    <row r="41" spans="4:18" s="74" customFormat="1">
      <c r="D41" s="245"/>
      <c r="E41" s="26" t="s">
        <v>27</v>
      </c>
      <c r="F41" s="68">
        <v>28781</v>
      </c>
      <c r="G41" s="68">
        <v>47361</v>
      </c>
    </row>
    <row r="48" spans="4:18">
      <c r="M48" s="8"/>
      <c r="N48" s="8"/>
      <c r="O48" s="8"/>
      <c r="P48" s="8"/>
      <c r="Q48" s="8"/>
    </row>
    <row r="49" spans="13:17" ht="7.5" customHeight="1">
      <c r="M49" s="8"/>
      <c r="N49" s="8"/>
      <c r="O49" s="8"/>
      <c r="P49" s="8"/>
      <c r="Q49" s="8"/>
    </row>
  </sheetData>
  <mergeCells count="30">
    <mergeCell ref="D40:D41"/>
    <mergeCell ref="N9:O9"/>
    <mergeCell ref="B20:B22"/>
    <mergeCell ref="K20:K22"/>
    <mergeCell ref="D34:D35"/>
    <mergeCell ref="D38:D39"/>
    <mergeCell ref="D36:D37"/>
    <mergeCell ref="B27:K27"/>
    <mergeCell ref="I23:K23"/>
    <mergeCell ref="K14:K16"/>
    <mergeCell ref="A5:A6"/>
    <mergeCell ref="B26:K26"/>
    <mergeCell ref="J6:K6"/>
    <mergeCell ref="B11:B13"/>
    <mergeCell ref="K11:K13"/>
    <mergeCell ref="B14:B16"/>
    <mergeCell ref="B17:B19"/>
    <mergeCell ref="K17:K19"/>
    <mergeCell ref="B8:B10"/>
    <mergeCell ref="K8:K10"/>
    <mergeCell ref="B2:K2"/>
    <mergeCell ref="B3:K3"/>
    <mergeCell ref="B4:C5"/>
    <mergeCell ref="D4:E4"/>
    <mergeCell ref="F4:G4"/>
    <mergeCell ref="H4:I4"/>
    <mergeCell ref="J4:K5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rightToLeft="1" zoomScaleNormal="100" workbookViewId="0">
      <selection activeCell="E5" sqref="E5"/>
    </sheetView>
  </sheetViews>
  <sheetFormatPr defaultRowHeight="15"/>
  <cols>
    <col min="1" max="1" width="15.7109375" style="6" customWidth="1"/>
    <col min="2" max="2" width="23.85546875" customWidth="1"/>
    <col min="3" max="3" width="6.7109375" customWidth="1"/>
    <col min="4" max="8" width="12.7109375" customWidth="1"/>
    <col min="9" max="9" width="6.7109375" customWidth="1"/>
    <col min="10" max="10" width="23.85546875" customWidth="1"/>
    <col min="11" max="16384" width="9.140625" style="6"/>
  </cols>
  <sheetData>
    <row r="1" spans="1:18" ht="40.5" customHeight="1">
      <c r="B1" s="98"/>
      <c r="C1" s="98"/>
      <c r="D1" s="98"/>
      <c r="E1" s="98"/>
      <c r="F1" s="98"/>
      <c r="G1" s="98"/>
      <c r="H1" s="98"/>
      <c r="I1" s="98"/>
      <c r="J1" s="98"/>
    </row>
    <row r="2" spans="1:18" ht="24" customHeight="1">
      <c r="B2" s="219" t="s">
        <v>171</v>
      </c>
      <c r="C2" s="219"/>
      <c r="D2" s="219"/>
      <c r="E2" s="219"/>
      <c r="F2" s="219"/>
      <c r="G2" s="219"/>
      <c r="H2" s="219"/>
      <c r="I2" s="219"/>
      <c r="J2" s="219"/>
      <c r="K2" s="20"/>
    </row>
    <row r="3" spans="1:18" ht="24" customHeight="1">
      <c r="B3" s="210" t="s">
        <v>248</v>
      </c>
      <c r="C3" s="210"/>
      <c r="D3" s="210"/>
      <c r="E3" s="210"/>
      <c r="F3" s="210"/>
      <c r="G3" s="210"/>
      <c r="H3" s="210"/>
      <c r="I3" s="210"/>
      <c r="J3" s="210"/>
      <c r="K3" s="32"/>
    </row>
    <row r="4" spans="1:18" ht="24" customHeight="1">
      <c r="A4" s="7"/>
      <c r="B4" s="249" t="s">
        <v>19</v>
      </c>
      <c r="C4" s="238"/>
      <c r="D4" s="141" t="s">
        <v>20</v>
      </c>
      <c r="E4" s="141" t="s">
        <v>48</v>
      </c>
      <c r="F4" s="142" t="s">
        <v>173</v>
      </c>
      <c r="G4" s="142" t="s">
        <v>175</v>
      </c>
      <c r="H4" s="141" t="s">
        <v>30</v>
      </c>
      <c r="I4" s="250" t="s">
        <v>23</v>
      </c>
      <c r="J4" s="251"/>
    </row>
    <row r="5" spans="1:18" ht="24" customHeight="1">
      <c r="B5" s="252" t="s">
        <v>39</v>
      </c>
      <c r="C5" s="253"/>
      <c r="D5" s="143" t="s">
        <v>84</v>
      </c>
      <c r="E5" s="143" t="s">
        <v>306</v>
      </c>
      <c r="F5" s="143" t="s">
        <v>307</v>
      </c>
      <c r="G5" s="143" t="s">
        <v>174</v>
      </c>
      <c r="H5" s="143" t="s">
        <v>0</v>
      </c>
      <c r="I5" s="254" t="s">
        <v>14</v>
      </c>
      <c r="J5" s="255"/>
    </row>
    <row r="6" spans="1:18" ht="24" customHeight="1">
      <c r="B6" s="223" t="s">
        <v>51</v>
      </c>
      <c r="C6" s="96" t="s">
        <v>114</v>
      </c>
      <c r="D6" s="104">
        <v>8284</v>
      </c>
      <c r="E6" s="104">
        <v>22972</v>
      </c>
      <c r="F6" s="104">
        <v>18638</v>
      </c>
      <c r="G6" s="104">
        <v>12014</v>
      </c>
      <c r="H6" s="104">
        <f>SUM(D6:G6)</f>
        <v>61908</v>
      </c>
      <c r="I6" s="95" t="s">
        <v>285</v>
      </c>
      <c r="J6" s="215" t="s">
        <v>15</v>
      </c>
    </row>
    <row r="7" spans="1:18" ht="24" customHeight="1">
      <c r="B7" s="223"/>
      <c r="C7" s="96" t="s">
        <v>282</v>
      </c>
      <c r="D7" s="104">
        <v>8654</v>
      </c>
      <c r="E7" s="104">
        <v>25032</v>
      </c>
      <c r="F7" s="104">
        <v>20889</v>
      </c>
      <c r="G7" s="104">
        <v>13311</v>
      </c>
      <c r="H7" s="104">
        <f>SUM(D7:G7)</f>
        <v>67886</v>
      </c>
      <c r="I7" s="95" t="s">
        <v>286</v>
      </c>
      <c r="J7" s="215"/>
    </row>
    <row r="8" spans="1:18" ht="24" customHeight="1">
      <c r="B8" s="223"/>
      <c r="C8" s="96" t="s">
        <v>284</v>
      </c>
      <c r="D8" s="104">
        <f>SUM(D6:D7)</f>
        <v>16938</v>
      </c>
      <c r="E8" s="104">
        <f>SUM(E6:E7)</f>
        <v>48004</v>
      </c>
      <c r="F8" s="104">
        <f>SUM(F6:F7)</f>
        <v>39527</v>
      </c>
      <c r="G8" s="104">
        <f>SUM(G6:G7)</f>
        <v>25325</v>
      </c>
      <c r="H8" s="104">
        <f>SUM(H6:H7)</f>
        <v>129794</v>
      </c>
      <c r="I8" s="130" t="s">
        <v>0</v>
      </c>
      <c r="J8" s="215"/>
      <c r="N8" s="224"/>
      <c r="O8" s="224"/>
      <c r="P8" s="224"/>
      <c r="Q8" s="224"/>
      <c r="R8" s="8"/>
    </row>
    <row r="9" spans="1:18" ht="24" customHeight="1">
      <c r="B9" s="223" t="s">
        <v>49</v>
      </c>
      <c r="C9" s="96" t="s">
        <v>114</v>
      </c>
      <c r="D9" s="104">
        <v>1294</v>
      </c>
      <c r="E9" s="104">
        <v>5350</v>
      </c>
      <c r="F9" s="104">
        <v>4152</v>
      </c>
      <c r="G9" s="104">
        <v>2614</v>
      </c>
      <c r="H9" s="104">
        <f>SUM(D9:G9)</f>
        <v>13410</v>
      </c>
      <c r="I9" s="95" t="s">
        <v>285</v>
      </c>
      <c r="J9" s="215" t="s">
        <v>16</v>
      </c>
    </row>
    <row r="10" spans="1:18" ht="24" customHeight="1">
      <c r="B10" s="223"/>
      <c r="C10" s="96" t="s">
        <v>282</v>
      </c>
      <c r="D10" s="104">
        <v>1479</v>
      </c>
      <c r="E10" s="104">
        <v>5976</v>
      </c>
      <c r="F10" s="104">
        <v>5095</v>
      </c>
      <c r="G10" s="104">
        <v>3537</v>
      </c>
      <c r="H10" s="104">
        <f>SUM(D10:G10)</f>
        <v>16087</v>
      </c>
      <c r="I10" s="95" t="s">
        <v>286</v>
      </c>
      <c r="J10" s="215"/>
      <c r="L10" s="68"/>
    </row>
    <row r="11" spans="1:18" ht="24" customHeight="1">
      <c r="B11" s="223"/>
      <c r="C11" s="96" t="s">
        <v>284</v>
      </c>
      <c r="D11" s="104">
        <f>SUM(D9:D10)</f>
        <v>2773</v>
      </c>
      <c r="E11" s="104">
        <f>SUM(E9:E10)</f>
        <v>11326</v>
      </c>
      <c r="F11" s="104">
        <f>SUM(F9:F10)</f>
        <v>9247</v>
      </c>
      <c r="G11" s="104">
        <f>SUM(G9:G10)</f>
        <v>6151</v>
      </c>
      <c r="H11" s="104">
        <f>SUM(H9:H10)</f>
        <v>29497</v>
      </c>
      <c r="I11" s="130" t="s">
        <v>0</v>
      </c>
      <c r="J11" s="215"/>
    </row>
    <row r="12" spans="1:18" ht="24" customHeight="1">
      <c r="B12" s="220" t="s">
        <v>50</v>
      </c>
      <c r="C12" s="96" t="s">
        <v>114</v>
      </c>
      <c r="D12" s="104">
        <v>2150</v>
      </c>
      <c r="E12" s="104">
        <v>7239</v>
      </c>
      <c r="F12" s="104">
        <v>6064</v>
      </c>
      <c r="G12" s="104">
        <v>3654</v>
      </c>
      <c r="H12" s="104">
        <f>SUM(D12:G12)</f>
        <v>19107</v>
      </c>
      <c r="I12" s="95" t="s">
        <v>285</v>
      </c>
      <c r="J12" s="215" t="s">
        <v>17</v>
      </c>
    </row>
    <row r="13" spans="1:18" ht="24" customHeight="1">
      <c r="B13" s="220"/>
      <c r="C13" s="96" t="s">
        <v>282</v>
      </c>
      <c r="D13" s="104">
        <v>2541</v>
      </c>
      <c r="E13" s="104">
        <v>7903</v>
      </c>
      <c r="F13" s="104">
        <v>6700</v>
      </c>
      <c r="G13" s="104">
        <v>4621</v>
      </c>
      <c r="H13" s="104">
        <f>SUM(D13:G13)</f>
        <v>21765</v>
      </c>
      <c r="I13" s="95" t="s">
        <v>286</v>
      </c>
      <c r="J13" s="215"/>
    </row>
    <row r="14" spans="1:18" ht="24" customHeight="1">
      <c r="B14" s="220"/>
      <c r="C14" s="96" t="s">
        <v>284</v>
      </c>
      <c r="D14" s="104">
        <f>SUM(D12:D13)</f>
        <v>4691</v>
      </c>
      <c r="E14" s="104">
        <f>SUM(E12:E13)</f>
        <v>15142</v>
      </c>
      <c r="F14" s="104">
        <f>SUM(F12:F13)</f>
        <v>12764</v>
      </c>
      <c r="G14" s="104">
        <f>SUM(G12:G13)</f>
        <v>8275</v>
      </c>
      <c r="H14" s="104">
        <f>SUM(H12:H13)</f>
        <v>40872</v>
      </c>
      <c r="I14" s="130" t="s">
        <v>0</v>
      </c>
      <c r="J14" s="215"/>
      <c r="M14" s="74"/>
    </row>
    <row r="15" spans="1:18" ht="24" customHeight="1">
      <c r="B15" s="220" t="s">
        <v>52</v>
      </c>
      <c r="C15" s="96" t="s">
        <v>114</v>
      </c>
      <c r="D15" s="104">
        <v>927</v>
      </c>
      <c r="E15" s="104">
        <v>2738</v>
      </c>
      <c r="F15" s="104">
        <v>2344</v>
      </c>
      <c r="G15" s="104">
        <v>1321</v>
      </c>
      <c r="H15" s="104">
        <f>SUM(D15:G15)</f>
        <v>7330</v>
      </c>
      <c r="I15" s="95" t="s">
        <v>285</v>
      </c>
      <c r="J15" s="215" t="s">
        <v>18</v>
      </c>
      <c r="M15" s="93"/>
      <c r="N15" s="90"/>
      <c r="O15" s="91"/>
      <c r="P15" s="57"/>
    </row>
    <row r="16" spans="1:18" ht="24" customHeight="1">
      <c r="B16" s="220"/>
      <c r="C16" s="96" t="s">
        <v>282</v>
      </c>
      <c r="D16" s="104">
        <v>886</v>
      </c>
      <c r="E16" s="104">
        <v>3111</v>
      </c>
      <c r="F16" s="104">
        <v>2601</v>
      </c>
      <c r="G16" s="104">
        <v>1765</v>
      </c>
      <c r="H16" s="104">
        <f>SUM(D16:G16)</f>
        <v>8363</v>
      </c>
      <c r="I16" s="95" t="s">
        <v>286</v>
      </c>
      <c r="J16" s="215"/>
      <c r="M16" s="93"/>
      <c r="N16" s="90"/>
      <c r="O16" s="57"/>
      <c r="P16" s="57"/>
    </row>
    <row r="17" spans="1:26" ht="24" customHeight="1">
      <c r="B17" s="220"/>
      <c r="C17" s="96" t="s">
        <v>284</v>
      </c>
      <c r="D17" s="104">
        <f>SUM(D15:D16)</f>
        <v>1813</v>
      </c>
      <c r="E17" s="104">
        <f>SUM(E15:E16)</f>
        <v>5849</v>
      </c>
      <c r="F17" s="104">
        <f>SUM(F15:F16)</f>
        <v>4945</v>
      </c>
      <c r="G17" s="104">
        <f>SUM(G15:G16)</f>
        <v>3086</v>
      </c>
      <c r="H17" s="104">
        <f>SUM(H15:H16)</f>
        <v>15693</v>
      </c>
      <c r="I17" s="130" t="s">
        <v>0</v>
      </c>
      <c r="J17" s="215"/>
      <c r="M17" s="93"/>
      <c r="N17" s="90"/>
      <c r="O17" s="30"/>
      <c r="P17" s="30"/>
      <c r="R17" s="68"/>
    </row>
    <row r="18" spans="1:26" ht="24" customHeight="1">
      <c r="B18" s="220" t="s">
        <v>53</v>
      </c>
      <c r="C18" s="96" t="s">
        <v>114</v>
      </c>
      <c r="D18" s="104">
        <v>330</v>
      </c>
      <c r="E18" s="104">
        <v>977</v>
      </c>
      <c r="F18" s="104">
        <v>764</v>
      </c>
      <c r="G18" s="104">
        <v>435</v>
      </c>
      <c r="H18" s="104">
        <f>SUM(D18:G18)</f>
        <v>2506</v>
      </c>
      <c r="I18" s="95" t="s">
        <v>285</v>
      </c>
      <c r="J18" s="215" t="s">
        <v>56</v>
      </c>
      <c r="M18" s="93"/>
      <c r="N18" s="90"/>
      <c r="O18" s="57"/>
      <c r="P18" s="57"/>
      <c r="R18" s="68"/>
    </row>
    <row r="19" spans="1:26" ht="24" customHeight="1">
      <c r="B19" s="220"/>
      <c r="C19" s="96" t="s">
        <v>282</v>
      </c>
      <c r="D19" s="104">
        <v>370</v>
      </c>
      <c r="E19" s="104">
        <v>1152</v>
      </c>
      <c r="F19" s="104">
        <v>917</v>
      </c>
      <c r="G19" s="104">
        <v>521</v>
      </c>
      <c r="H19" s="104">
        <f>SUM(D19:G19)</f>
        <v>2960</v>
      </c>
      <c r="I19" s="95" t="s">
        <v>286</v>
      </c>
      <c r="J19" s="215"/>
      <c r="M19" s="93"/>
      <c r="N19" s="90"/>
      <c r="O19" s="57"/>
      <c r="P19" s="57"/>
      <c r="R19" s="68"/>
    </row>
    <row r="20" spans="1:26" ht="24" customHeight="1">
      <c r="B20" s="220"/>
      <c r="C20" s="96" t="s">
        <v>284</v>
      </c>
      <c r="D20" s="104">
        <f>SUM(D18:D19)</f>
        <v>700</v>
      </c>
      <c r="E20" s="104">
        <f>SUM(E18:E19)</f>
        <v>2129</v>
      </c>
      <c r="F20" s="104">
        <f>SUM(F18:F19)</f>
        <v>1681</v>
      </c>
      <c r="G20" s="104">
        <f>SUM(G18:G19)</f>
        <v>956</v>
      </c>
      <c r="H20" s="104">
        <f>SUM(H18:H19)</f>
        <v>5466</v>
      </c>
      <c r="I20" s="130" t="s">
        <v>0</v>
      </c>
      <c r="J20" s="215"/>
      <c r="M20" s="93"/>
      <c r="N20" s="90"/>
      <c r="O20" s="30"/>
      <c r="P20" s="30"/>
      <c r="R20" s="68"/>
    </row>
    <row r="21" spans="1:26" ht="24" customHeight="1">
      <c r="B21" s="221" t="s">
        <v>54</v>
      </c>
      <c r="C21" s="96" t="s">
        <v>114</v>
      </c>
      <c r="D21" s="104">
        <v>1607</v>
      </c>
      <c r="E21" s="104">
        <v>3777</v>
      </c>
      <c r="F21" s="104">
        <v>2793</v>
      </c>
      <c r="G21" s="104">
        <v>1974</v>
      </c>
      <c r="H21" s="104">
        <f>SUM(D21:G21)</f>
        <v>10151</v>
      </c>
      <c r="I21" s="95" t="s">
        <v>285</v>
      </c>
      <c r="J21" s="222" t="s">
        <v>35</v>
      </c>
      <c r="M21" s="92"/>
      <c r="N21" s="90"/>
      <c r="O21" s="57"/>
      <c r="P21" s="57"/>
      <c r="R21" s="68"/>
    </row>
    <row r="22" spans="1:26" ht="24" customHeight="1">
      <c r="B22" s="221"/>
      <c r="C22" s="96" t="s">
        <v>282</v>
      </c>
      <c r="D22" s="104">
        <v>1700</v>
      </c>
      <c r="E22" s="104">
        <v>4657</v>
      </c>
      <c r="F22" s="104">
        <v>3474</v>
      </c>
      <c r="G22" s="104">
        <v>2528</v>
      </c>
      <c r="H22" s="104">
        <f>SUM(D22:G22)</f>
        <v>12359</v>
      </c>
      <c r="I22" s="95" t="s">
        <v>286</v>
      </c>
      <c r="J22" s="222"/>
      <c r="M22" s="92"/>
      <c r="N22" s="90"/>
      <c r="O22" s="57"/>
      <c r="P22" s="57"/>
      <c r="Q22" s="8"/>
      <c r="R22" s="68"/>
    </row>
    <row r="23" spans="1:26" ht="24" customHeight="1">
      <c r="B23" s="221"/>
      <c r="C23" s="96" t="s">
        <v>284</v>
      </c>
      <c r="D23" s="104">
        <f>SUM(D21:D22)</f>
        <v>3307</v>
      </c>
      <c r="E23" s="104">
        <f>SUM(E21:E22)</f>
        <v>8434</v>
      </c>
      <c r="F23" s="104">
        <f>SUM(F21:F22)</f>
        <v>6267</v>
      </c>
      <c r="G23" s="104">
        <f>SUM(G21:G22)</f>
        <v>4502</v>
      </c>
      <c r="H23" s="104">
        <f>SUM(H21:H22)</f>
        <v>22510</v>
      </c>
      <c r="I23" s="130" t="s">
        <v>0</v>
      </c>
      <c r="J23" s="222"/>
      <c r="M23" s="92"/>
      <c r="N23" s="90"/>
      <c r="O23" s="30"/>
      <c r="P23" s="30"/>
      <c r="R23" s="68"/>
    </row>
    <row r="24" spans="1:26" ht="24" customHeight="1">
      <c r="B24" s="221" t="s">
        <v>55</v>
      </c>
      <c r="C24" s="96" t="s">
        <v>114</v>
      </c>
      <c r="D24" s="104">
        <v>1881</v>
      </c>
      <c r="E24" s="104">
        <v>6363</v>
      </c>
      <c r="F24" s="104">
        <v>5339</v>
      </c>
      <c r="G24" s="104">
        <v>3277</v>
      </c>
      <c r="H24" s="104">
        <f>SUM(D24:G24)</f>
        <v>16860</v>
      </c>
      <c r="I24" s="95" t="s">
        <v>285</v>
      </c>
      <c r="J24" s="222" t="s">
        <v>58</v>
      </c>
      <c r="M24" s="92"/>
      <c r="N24" s="90"/>
      <c r="O24" s="57"/>
      <c r="P24" s="57"/>
      <c r="R24" s="68"/>
    </row>
    <row r="25" spans="1:26" ht="24" customHeight="1">
      <c r="B25" s="221"/>
      <c r="C25" s="96" t="s">
        <v>282</v>
      </c>
      <c r="D25" s="104">
        <v>1911</v>
      </c>
      <c r="E25" s="104">
        <v>6058</v>
      </c>
      <c r="F25" s="104">
        <v>4994</v>
      </c>
      <c r="G25" s="104">
        <v>3548</v>
      </c>
      <c r="H25" s="104">
        <f>SUM(D25:G25)</f>
        <v>16511</v>
      </c>
      <c r="I25" s="95" t="s">
        <v>286</v>
      </c>
      <c r="J25" s="222"/>
      <c r="M25" s="92"/>
      <c r="N25" s="90"/>
      <c r="O25" s="57"/>
      <c r="P25" s="57"/>
      <c r="R25" s="68"/>
    </row>
    <row r="26" spans="1:26" ht="24" customHeight="1">
      <c r="B26" s="221"/>
      <c r="C26" s="96" t="s">
        <v>284</v>
      </c>
      <c r="D26" s="104">
        <f>SUM(D24:D25)</f>
        <v>3792</v>
      </c>
      <c r="E26" s="104">
        <f>SUM(E24:E25)</f>
        <v>12421</v>
      </c>
      <c r="F26" s="104">
        <f>SUM(F24:F25)</f>
        <v>10333</v>
      </c>
      <c r="G26" s="104">
        <f>SUM(G24:G25)</f>
        <v>6825</v>
      </c>
      <c r="H26" s="104">
        <f>SUM(H24:H25)</f>
        <v>33371</v>
      </c>
      <c r="I26" s="130" t="s">
        <v>0</v>
      </c>
      <c r="J26" s="222"/>
      <c r="M26" s="92"/>
      <c r="N26" s="90"/>
      <c r="O26" s="30"/>
      <c r="P26" s="30"/>
      <c r="R26" s="68"/>
    </row>
    <row r="27" spans="1:26" ht="24" customHeight="1">
      <c r="B27" s="225" t="s">
        <v>33</v>
      </c>
      <c r="C27" s="148" t="s">
        <v>114</v>
      </c>
      <c r="D27" s="151">
        <f t="shared" ref="D27:G28" si="0">D6+D9+D12+D15+D18+D21+D24</f>
        <v>16473</v>
      </c>
      <c r="E27" s="151">
        <f t="shared" si="0"/>
        <v>49416</v>
      </c>
      <c r="F27" s="151">
        <f t="shared" si="0"/>
        <v>40094</v>
      </c>
      <c r="G27" s="151">
        <f t="shared" si="0"/>
        <v>25289</v>
      </c>
      <c r="H27" s="151">
        <f>SUM(D27:G27)</f>
        <v>131272</v>
      </c>
      <c r="I27" s="150" t="s">
        <v>285</v>
      </c>
      <c r="J27" s="214" t="s">
        <v>0</v>
      </c>
      <c r="L27" s="79"/>
      <c r="M27" s="92"/>
      <c r="N27" s="90"/>
      <c r="O27" s="30"/>
      <c r="P27" s="30"/>
      <c r="R27" s="68"/>
    </row>
    <row r="28" spans="1:26" ht="24" customHeight="1">
      <c r="B28" s="220"/>
      <c r="C28" s="96" t="s">
        <v>282</v>
      </c>
      <c r="D28" s="104">
        <f t="shared" si="0"/>
        <v>17541</v>
      </c>
      <c r="E28" s="104">
        <f t="shared" si="0"/>
        <v>53889</v>
      </c>
      <c r="F28" s="104">
        <f t="shared" si="0"/>
        <v>44670</v>
      </c>
      <c r="G28" s="104">
        <f t="shared" si="0"/>
        <v>29831</v>
      </c>
      <c r="H28" s="104">
        <f>SUM(D28:G28)</f>
        <v>145931</v>
      </c>
      <c r="I28" s="95" t="s">
        <v>286</v>
      </c>
      <c r="J28" s="215"/>
      <c r="L28" s="80"/>
      <c r="M28" s="92"/>
      <c r="N28" s="90"/>
      <c r="O28" s="30"/>
      <c r="P28" s="30"/>
      <c r="Q28" s="8"/>
      <c r="R28" s="68"/>
      <c r="S28" s="8"/>
      <c r="T28" s="8"/>
      <c r="U28" s="8"/>
      <c r="V28" s="8"/>
      <c r="W28" s="8"/>
      <c r="X28" s="8"/>
      <c r="Y28" s="8"/>
      <c r="Z28" s="8"/>
    </row>
    <row r="29" spans="1:26" ht="24" customHeight="1" thickBot="1">
      <c r="B29" s="226"/>
      <c r="C29" s="117" t="s">
        <v>284</v>
      </c>
      <c r="D29" s="119">
        <f>SUM(D27:D28)</f>
        <v>34014</v>
      </c>
      <c r="E29" s="119">
        <f>SUM(E27:E28)</f>
        <v>103305</v>
      </c>
      <c r="F29" s="119">
        <f>SUM(F27:F28)</f>
        <v>84764</v>
      </c>
      <c r="G29" s="119">
        <f>SUM(G27:G28)</f>
        <v>55120</v>
      </c>
      <c r="H29" s="119">
        <f>SUM(H27:H28)</f>
        <v>277203</v>
      </c>
      <c r="I29" s="134" t="s">
        <v>0</v>
      </c>
      <c r="J29" s="216"/>
      <c r="M29" s="92"/>
      <c r="N29" s="90"/>
      <c r="O29" s="30"/>
      <c r="P29" s="30"/>
      <c r="Q29" s="8"/>
      <c r="R29" s="6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B30" s="217" t="s">
        <v>97</v>
      </c>
      <c r="C30" s="217"/>
      <c r="D30" s="217"/>
      <c r="E30" s="98"/>
      <c r="F30" s="98"/>
      <c r="G30" s="98"/>
      <c r="H30" s="248" t="s">
        <v>96</v>
      </c>
      <c r="I30" s="248"/>
      <c r="J30" s="24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8"/>
    </row>
    <row r="31" spans="1:26" s="83" customFormat="1" ht="24" customHeight="1">
      <c r="B31" s="217" t="s">
        <v>250</v>
      </c>
      <c r="C31" s="217"/>
      <c r="D31" s="217"/>
      <c r="E31" s="99"/>
      <c r="F31" s="99"/>
      <c r="G31" s="99"/>
      <c r="H31" s="248" t="s">
        <v>251</v>
      </c>
      <c r="I31" s="248"/>
      <c r="J31" s="248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5"/>
    </row>
    <row r="32" spans="1:26" ht="24" customHeight="1">
      <c r="A32" s="10"/>
      <c r="B32" s="219" t="s">
        <v>172</v>
      </c>
      <c r="C32" s="219"/>
      <c r="D32" s="219"/>
      <c r="E32" s="219"/>
      <c r="F32" s="219"/>
      <c r="G32" s="219"/>
      <c r="H32" s="219"/>
      <c r="I32" s="219"/>
      <c r="J32" s="219"/>
      <c r="L32" s="8"/>
      <c r="M32" s="8"/>
      <c r="N32" s="8"/>
      <c r="O32" s="8"/>
      <c r="P32" s="38"/>
      <c r="Q32" s="38"/>
      <c r="R32" s="38"/>
      <c r="S32" s="38"/>
      <c r="T32" s="38"/>
      <c r="U32" s="8"/>
      <c r="V32" s="8"/>
      <c r="W32" s="8"/>
      <c r="X32" s="8"/>
      <c r="Y32" s="8"/>
      <c r="Z32" s="8"/>
    </row>
    <row r="33" spans="1:26" ht="24" customHeight="1">
      <c r="A33" s="10"/>
      <c r="B33" s="232" t="s">
        <v>249</v>
      </c>
      <c r="C33" s="232"/>
      <c r="D33" s="232"/>
      <c r="E33" s="232"/>
      <c r="F33" s="232"/>
      <c r="G33" s="232"/>
      <c r="H33" s="232"/>
      <c r="I33" s="232"/>
      <c r="J33" s="232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0" customFormat="1" ht="20.100000000000001" customHeight="1">
      <c r="A34" s="10"/>
      <c r="B34" s="51"/>
      <c r="C34" s="51"/>
      <c r="D34" s="51"/>
      <c r="E34" s="51"/>
      <c r="F34" s="51"/>
      <c r="G34" s="51"/>
      <c r="H34" s="51"/>
      <c r="I34" s="51"/>
      <c r="J34" s="51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0.100000000000001" customHeight="1" thickBot="1">
      <c r="A35" s="10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5.5">
      <c r="A36" s="10"/>
      <c r="D36" s="31" t="s">
        <v>73</v>
      </c>
      <c r="E36" s="25" t="s">
        <v>71</v>
      </c>
      <c r="F36" s="22" t="s">
        <v>72</v>
      </c>
      <c r="G36" s="25" t="s">
        <v>70</v>
      </c>
      <c r="L36" s="38"/>
      <c r="M36" s="38"/>
      <c r="N36" s="38"/>
      <c r="O36" s="3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>
      <c r="A37" s="10"/>
      <c r="C37" t="s">
        <v>86</v>
      </c>
      <c r="D37" s="50">
        <v>16473</v>
      </c>
      <c r="E37" s="50">
        <v>49416</v>
      </c>
      <c r="F37" s="50">
        <v>40094</v>
      </c>
      <c r="G37" s="50">
        <v>25289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>
      <c r="A38" s="54"/>
      <c r="C38" t="s">
        <v>99</v>
      </c>
      <c r="D38" s="50">
        <v>17541</v>
      </c>
      <c r="E38" s="50">
        <v>53889</v>
      </c>
      <c r="F38" s="50">
        <v>44670</v>
      </c>
      <c r="G38" s="50">
        <v>29831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>
      <c r="A39" s="10"/>
      <c r="K39" s="5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>
      <c r="A40" s="1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>
      <c r="A41" s="10"/>
    </row>
    <row r="42" spans="1:26">
      <c r="A42" s="10"/>
    </row>
    <row r="43" spans="1:26">
      <c r="A43" s="10"/>
    </row>
    <row r="44" spans="1:26">
      <c r="A44" s="41"/>
    </row>
    <row r="45" spans="1:26">
      <c r="A45" s="10"/>
    </row>
    <row r="46" spans="1:26">
      <c r="A46" s="10"/>
    </row>
    <row r="47" spans="1:26">
      <c r="A47" s="10"/>
    </row>
    <row r="49" ht="9.9499999999999993" customHeight="1"/>
  </sheetData>
  <mergeCells count="29">
    <mergeCell ref="B4:C4"/>
    <mergeCell ref="I4:J4"/>
    <mergeCell ref="B2:J2"/>
    <mergeCell ref="B3:J3"/>
    <mergeCell ref="B5:C5"/>
    <mergeCell ref="I5:J5"/>
    <mergeCell ref="B15:B17"/>
    <mergeCell ref="J15:J17"/>
    <mergeCell ref="J27:J29"/>
    <mergeCell ref="N8:Q8"/>
    <mergeCell ref="B33:J33"/>
    <mergeCell ref="B32:J32"/>
    <mergeCell ref="B6:B8"/>
    <mergeCell ref="J6:J8"/>
    <mergeCell ref="B9:B11"/>
    <mergeCell ref="J9:J11"/>
    <mergeCell ref="B12:B14"/>
    <mergeCell ref="J12:J14"/>
    <mergeCell ref="B31:D31"/>
    <mergeCell ref="B18:B20"/>
    <mergeCell ref="J18:J20"/>
    <mergeCell ref="B30:D30"/>
    <mergeCell ref="H30:J30"/>
    <mergeCell ref="H31:J31"/>
    <mergeCell ref="B21:B23"/>
    <mergeCell ref="J21:J23"/>
    <mergeCell ref="B24:B26"/>
    <mergeCell ref="J24:J26"/>
    <mergeCell ref="B27:B2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rightToLeft="1" zoomScaleNormal="100" workbookViewId="0">
      <selection activeCell="P10" sqref="P10"/>
    </sheetView>
  </sheetViews>
  <sheetFormatPr defaultRowHeight="15"/>
  <cols>
    <col min="1" max="1" width="15.7109375" style="6" customWidth="1"/>
    <col min="2" max="2" width="23.85546875" customWidth="1"/>
    <col min="3" max="3" width="6.7109375" customWidth="1"/>
    <col min="4" max="8" width="12.7109375" customWidth="1"/>
    <col min="9" max="9" width="6.7109375" customWidth="1"/>
    <col min="10" max="10" width="23.85546875" customWidth="1"/>
    <col min="11" max="16384" width="9.140625" style="6"/>
  </cols>
  <sheetData>
    <row r="1" spans="2:16" ht="40.5" customHeight="1">
      <c r="B1" s="98"/>
      <c r="C1" s="98"/>
      <c r="D1" s="98"/>
      <c r="E1" s="98"/>
      <c r="F1" s="98"/>
      <c r="G1" s="98"/>
      <c r="H1" s="98"/>
      <c r="I1" s="98"/>
      <c r="J1" s="98"/>
    </row>
    <row r="2" spans="2:16" ht="24" customHeight="1">
      <c r="B2" s="234" t="s">
        <v>254</v>
      </c>
      <c r="C2" s="234"/>
      <c r="D2" s="234"/>
      <c r="E2" s="234"/>
      <c r="F2" s="234"/>
      <c r="G2" s="234"/>
      <c r="H2" s="234"/>
      <c r="I2" s="234"/>
      <c r="J2" s="234"/>
    </row>
    <row r="3" spans="2:16" ht="24" customHeight="1">
      <c r="B3" s="235" t="s">
        <v>255</v>
      </c>
      <c r="C3" s="235"/>
      <c r="D3" s="235"/>
      <c r="E3" s="235"/>
      <c r="F3" s="235"/>
      <c r="G3" s="235"/>
      <c r="H3" s="235"/>
      <c r="I3" s="235"/>
      <c r="J3" s="235"/>
    </row>
    <row r="4" spans="2:16" ht="24" customHeight="1">
      <c r="B4" s="249" t="s">
        <v>19</v>
      </c>
      <c r="C4" s="238"/>
      <c r="D4" s="141" t="s">
        <v>20</v>
      </c>
      <c r="E4" s="141" t="s">
        <v>48</v>
      </c>
      <c r="F4" s="146" t="s">
        <v>21</v>
      </c>
      <c r="G4" s="146" t="s">
        <v>22</v>
      </c>
      <c r="H4" s="141" t="s">
        <v>30</v>
      </c>
      <c r="I4" s="250" t="s">
        <v>23</v>
      </c>
      <c r="J4" s="251"/>
    </row>
    <row r="5" spans="2:16" ht="24" customHeight="1">
      <c r="B5" s="252" t="s">
        <v>39</v>
      </c>
      <c r="C5" s="253"/>
      <c r="D5" s="143" t="s">
        <v>84</v>
      </c>
      <c r="E5" s="190" t="s">
        <v>306</v>
      </c>
      <c r="F5" s="190" t="s">
        <v>307</v>
      </c>
      <c r="G5" s="143" t="s">
        <v>25</v>
      </c>
      <c r="H5" s="143" t="s">
        <v>0</v>
      </c>
      <c r="I5" s="254" t="s">
        <v>14</v>
      </c>
      <c r="J5" s="255"/>
    </row>
    <row r="6" spans="2:16" ht="24" customHeight="1">
      <c r="B6" s="223" t="s">
        <v>51</v>
      </c>
      <c r="C6" s="96" t="s">
        <v>114</v>
      </c>
      <c r="D6" s="104">
        <v>22261</v>
      </c>
      <c r="E6" s="104">
        <v>55768</v>
      </c>
      <c r="F6" s="104">
        <v>31437</v>
      </c>
      <c r="G6" s="104">
        <v>15232</v>
      </c>
      <c r="H6" s="104">
        <f>SUM(D6:G6)</f>
        <v>124698</v>
      </c>
      <c r="I6" s="95" t="s">
        <v>285</v>
      </c>
      <c r="J6" s="215" t="s">
        <v>15</v>
      </c>
    </row>
    <row r="7" spans="2:16" ht="24" customHeight="1">
      <c r="B7" s="223"/>
      <c r="C7" s="96" t="s">
        <v>282</v>
      </c>
      <c r="D7" s="104">
        <v>20328</v>
      </c>
      <c r="E7" s="104">
        <v>49464</v>
      </c>
      <c r="F7" s="104">
        <v>28027</v>
      </c>
      <c r="G7" s="104">
        <v>13718</v>
      </c>
      <c r="H7" s="104">
        <f>SUM(D7:G7)</f>
        <v>111537</v>
      </c>
      <c r="I7" s="95" t="s">
        <v>286</v>
      </c>
      <c r="J7" s="215"/>
    </row>
    <row r="8" spans="2:16" ht="24" customHeight="1">
      <c r="B8" s="223"/>
      <c r="C8" s="96" t="s">
        <v>284</v>
      </c>
      <c r="D8" s="104">
        <f>SUM(D6:D7)</f>
        <v>42589</v>
      </c>
      <c r="E8" s="104">
        <f>SUM(E6:E7)</f>
        <v>105232</v>
      </c>
      <c r="F8" s="104">
        <f>SUM(F6:F7)</f>
        <v>59464</v>
      </c>
      <c r="G8" s="104">
        <f>SUM(G6:G7)</f>
        <v>28950</v>
      </c>
      <c r="H8" s="104">
        <f>SUM(H6:H7)</f>
        <v>236235</v>
      </c>
      <c r="I8" s="130" t="s">
        <v>0</v>
      </c>
      <c r="J8" s="215"/>
      <c r="M8" s="224"/>
      <c r="N8" s="224"/>
      <c r="O8" s="224"/>
      <c r="P8" s="224"/>
    </row>
    <row r="9" spans="2:16" ht="24" customHeight="1">
      <c r="B9" s="223" t="s">
        <v>49</v>
      </c>
      <c r="C9" s="96" t="s">
        <v>114</v>
      </c>
      <c r="D9" s="104">
        <v>23346</v>
      </c>
      <c r="E9" s="104">
        <v>59318</v>
      </c>
      <c r="F9" s="104">
        <v>35250</v>
      </c>
      <c r="G9" s="104">
        <v>19797</v>
      </c>
      <c r="H9" s="104">
        <f>SUM(D9:G9)</f>
        <v>137711</v>
      </c>
      <c r="I9" s="95" t="s">
        <v>285</v>
      </c>
      <c r="J9" s="215" t="s">
        <v>16</v>
      </c>
    </row>
    <row r="10" spans="2:16" ht="24" customHeight="1">
      <c r="B10" s="223"/>
      <c r="C10" s="96" t="s">
        <v>282</v>
      </c>
      <c r="D10" s="104">
        <v>21974</v>
      </c>
      <c r="E10" s="104">
        <v>54858</v>
      </c>
      <c r="F10" s="104">
        <v>32275</v>
      </c>
      <c r="G10" s="104">
        <v>18481</v>
      </c>
      <c r="H10" s="104">
        <f>SUM(D10:G10)</f>
        <v>127588</v>
      </c>
      <c r="I10" s="95" t="s">
        <v>286</v>
      </c>
      <c r="J10" s="215"/>
    </row>
    <row r="11" spans="2:16" ht="24" customHeight="1">
      <c r="B11" s="223"/>
      <c r="C11" s="96" t="s">
        <v>284</v>
      </c>
      <c r="D11" s="104">
        <f>SUM(D9:D10)</f>
        <v>45320</v>
      </c>
      <c r="E11" s="104">
        <f>SUM(E9:E10)</f>
        <v>114176</v>
      </c>
      <c r="F11" s="104">
        <f>SUM(F9:F10)</f>
        <v>67525</v>
      </c>
      <c r="G11" s="104">
        <f>SUM(G9:G10)</f>
        <v>38278</v>
      </c>
      <c r="H11" s="104">
        <f>SUM(H9:H10)</f>
        <v>265299</v>
      </c>
      <c r="I11" s="130" t="s">
        <v>0</v>
      </c>
      <c r="J11" s="215"/>
    </row>
    <row r="12" spans="2:16" ht="24" customHeight="1">
      <c r="B12" s="220" t="s">
        <v>50</v>
      </c>
      <c r="C12" s="96" t="s">
        <v>114</v>
      </c>
      <c r="D12" s="104">
        <v>15881</v>
      </c>
      <c r="E12" s="104">
        <v>40399</v>
      </c>
      <c r="F12" s="104">
        <v>22089</v>
      </c>
      <c r="G12" s="104">
        <v>10603</v>
      </c>
      <c r="H12" s="104">
        <f>SUM(D12:G12)</f>
        <v>88972</v>
      </c>
      <c r="I12" s="95" t="s">
        <v>285</v>
      </c>
      <c r="J12" s="215" t="s">
        <v>17</v>
      </c>
    </row>
    <row r="13" spans="2:16" ht="24" customHeight="1">
      <c r="B13" s="220"/>
      <c r="C13" s="96" t="s">
        <v>282</v>
      </c>
      <c r="D13" s="104">
        <v>14930</v>
      </c>
      <c r="E13" s="104">
        <v>37689</v>
      </c>
      <c r="F13" s="104">
        <v>20157</v>
      </c>
      <c r="G13" s="104">
        <v>9950</v>
      </c>
      <c r="H13" s="104">
        <f>SUM(D13:G13)</f>
        <v>82726</v>
      </c>
      <c r="I13" s="95" t="s">
        <v>286</v>
      </c>
      <c r="J13" s="215"/>
    </row>
    <row r="14" spans="2:16" ht="24" customHeight="1">
      <c r="B14" s="220"/>
      <c r="C14" s="96" t="s">
        <v>284</v>
      </c>
      <c r="D14" s="104">
        <f>SUM(D12:D13)</f>
        <v>30811</v>
      </c>
      <c r="E14" s="104">
        <f>SUM(E12:E13)</f>
        <v>78088</v>
      </c>
      <c r="F14" s="104">
        <f>SUM(F12:F13)</f>
        <v>42246</v>
      </c>
      <c r="G14" s="104">
        <f>SUM(G12:G13)</f>
        <v>20553</v>
      </c>
      <c r="H14" s="104">
        <f>SUM(H12:H13)</f>
        <v>171698</v>
      </c>
      <c r="I14" s="130" t="s">
        <v>0</v>
      </c>
      <c r="J14" s="215"/>
    </row>
    <row r="15" spans="2:16" ht="24" customHeight="1">
      <c r="B15" s="221" t="s">
        <v>52</v>
      </c>
      <c r="C15" s="96" t="s">
        <v>114</v>
      </c>
      <c r="D15" s="104">
        <v>3809</v>
      </c>
      <c r="E15" s="104">
        <v>11259</v>
      </c>
      <c r="F15" s="104">
        <v>5903</v>
      </c>
      <c r="G15" s="104">
        <v>2383</v>
      </c>
      <c r="H15" s="104">
        <f>SUM(D15:G15)</f>
        <v>23354</v>
      </c>
      <c r="I15" s="95" t="s">
        <v>285</v>
      </c>
      <c r="J15" s="215" t="s">
        <v>18</v>
      </c>
    </row>
    <row r="16" spans="2:16" ht="24" customHeight="1">
      <c r="B16" s="221"/>
      <c r="C16" s="96" t="s">
        <v>282</v>
      </c>
      <c r="D16" s="104">
        <v>3412</v>
      </c>
      <c r="E16" s="104">
        <v>9927</v>
      </c>
      <c r="F16" s="104">
        <v>5085</v>
      </c>
      <c r="G16" s="104">
        <v>2060</v>
      </c>
      <c r="H16" s="104">
        <f>SUM(D16:G16)</f>
        <v>20484</v>
      </c>
      <c r="I16" s="95" t="s">
        <v>286</v>
      </c>
      <c r="J16" s="215"/>
    </row>
    <row r="17" spans="2:17" ht="24" customHeight="1">
      <c r="B17" s="221"/>
      <c r="C17" s="96" t="s">
        <v>284</v>
      </c>
      <c r="D17" s="104">
        <f>SUM(D15:D16)</f>
        <v>7221</v>
      </c>
      <c r="E17" s="104">
        <f>SUM(E15:E16)</f>
        <v>21186</v>
      </c>
      <c r="F17" s="104">
        <f>SUM(F15:F16)</f>
        <v>10988</v>
      </c>
      <c r="G17" s="104">
        <f>SUM(G15:G16)</f>
        <v>4443</v>
      </c>
      <c r="H17" s="104">
        <f>SUM(H15:H16)</f>
        <v>43838</v>
      </c>
      <c r="I17" s="130" t="s">
        <v>0</v>
      </c>
      <c r="J17" s="215"/>
    </row>
    <row r="18" spans="2:17" ht="24" customHeight="1">
      <c r="B18" s="220" t="s">
        <v>53</v>
      </c>
      <c r="C18" s="96" t="s">
        <v>114</v>
      </c>
      <c r="D18" s="104">
        <v>541</v>
      </c>
      <c r="E18" s="104">
        <v>1292</v>
      </c>
      <c r="F18" s="104">
        <v>508</v>
      </c>
      <c r="G18" s="104">
        <v>132</v>
      </c>
      <c r="H18" s="104">
        <f>SUM(D18:G18)</f>
        <v>2473</v>
      </c>
      <c r="I18" s="95" t="s">
        <v>285</v>
      </c>
      <c r="J18" s="215" t="s">
        <v>56</v>
      </c>
    </row>
    <row r="19" spans="2:17" ht="24" customHeight="1">
      <c r="B19" s="220"/>
      <c r="C19" s="96" t="s">
        <v>282</v>
      </c>
      <c r="D19" s="104">
        <v>502</v>
      </c>
      <c r="E19" s="104">
        <v>1107</v>
      </c>
      <c r="F19" s="104">
        <v>480</v>
      </c>
      <c r="G19" s="104">
        <v>135</v>
      </c>
      <c r="H19" s="104">
        <f>SUM(D19:G19)</f>
        <v>2224</v>
      </c>
      <c r="I19" s="95" t="s">
        <v>286</v>
      </c>
      <c r="J19" s="215"/>
    </row>
    <row r="20" spans="2:17" ht="24" customHeight="1">
      <c r="B20" s="220"/>
      <c r="C20" s="96" t="s">
        <v>284</v>
      </c>
      <c r="D20" s="104">
        <f>SUM(D18:D19)</f>
        <v>1043</v>
      </c>
      <c r="E20" s="104">
        <f>SUM(E18:E19)</f>
        <v>2399</v>
      </c>
      <c r="F20" s="104">
        <f>SUM(F18:F19)</f>
        <v>988</v>
      </c>
      <c r="G20" s="104">
        <f>SUM(G18:G19)</f>
        <v>267</v>
      </c>
      <c r="H20" s="104">
        <f>SUM(H18:H19)</f>
        <v>4697</v>
      </c>
      <c r="I20" s="130" t="s">
        <v>0</v>
      </c>
      <c r="J20" s="215"/>
    </row>
    <row r="21" spans="2:17" ht="24" customHeight="1">
      <c r="B21" s="221" t="s">
        <v>54</v>
      </c>
      <c r="C21" s="96" t="s">
        <v>114</v>
      </c>
      <c r="D21" s="104">
        <v>1364</v>
      </c>
      <c r="E21" s="104">
        <v>3398</v>
      </c>
      <c r="F21" s="104">
        <v>1741</v>
      </c>
      <c r="G21" s="104">
        <v>712</v>
      </c>
      <c r="H21" s="104">
        <f>SUM(D21:G21)</f>
        <v>7215</v>
      </c>
      <c r="I21" s="95" t="s">
        <v>285</v>
      </c>
      <c r="J21" s="222" t="s">
        <v>57</v>
      </c>
      <c r="L21" s="8"/>
      <c r="M21" s="8"/>
      <c r="N21" s="8"/>
      <c r="O21" s="8"/>
    </row>
    <row r="22" spans="2:17" ht="24" customHeight="1">
      <c r="B22" s="221"/>
      <c r="C22" s="96" t="s">
        <v>282</v>
      </c>
      <c r="D22" s="104">
        <v>1341</v>
      </c>
      <c r="E22" s="104">
        <v>3050</v>
      </c>
      <c r="F22" s="104">
        <v>1517</v>
      </c>
      <c r="G22" s="104">
        <v>638</v>
      </c>
      <c r="H22" s="104">
        <f>SUM(D22:G22)</f>
        <v>6546</v>
      </c>
      <c r="I22" s="95" t="s">
        <v>286</v>
      </c>
      <c r="J22" s="222"/>
      <c r="L22" s="8"/>
      <c r="M22" s="8"/>
      <c r="N22" s="8"/>
      <c r="O22" s="8"/>
    </row>
    <row r="23" spans="2:17" ht="24" customHeight="1">
      <c r="B23" s="221"/>
      <c r="C23" s="96" t="s">
        <v>284</v>
      </c>
      <c r="D23" s="104">
        <f>SUM(D21:D22)</f>
        <v>2705</v>
      </c>
      <c r="E23" s="104">
        <f>SUM(E21:E22)</f>
        <v>6448</v>
      </c>
      <c r="F23" s="104">
        <f>SUM(F21:F22)</f>
        <v>3258</v>
      </c>
      <c r="G23" s="104">
        <f>SUM(G21:G22)</f>
        <v>1350</v>
      </c>
      <c r="H23" s="104">
        <f>SUM(H21:H22)</f>
        <v>13761</v>
      </c>
      <c r="I23" s="130" t="s">
        <v>0</v>
      </c>
      <c r="J23" s="222"/>
      <c r="L23" s="8"/>
      <c r="M23" s="38"/>
      <c r="N23" s="8"/>
      <c r="O23" s="8"/>
    </row>
    <row r="24" spans="2:17" ht="24" customHeight="1">
      <c r="B24" s="221" t="s">
        <v>55</v>
      </c>
      <c r="C24" s="96" t="s">
        <v>114</v>
      </c>
      <c r="D24" s="104">
        <v>2464</v>
      </c>
      <c r="E24" s="104">
        <v>6005</v>
      </c>
      <c r="F24" s="104">
        <v>3088</v>
      </c>
      <c r="G24" s="104">
        <v>1298</v>
      </c>
      <c r="H24" s="104">
        <f>SUM(D24:G24)</f>
        <v>12855</v>
      </c>
      <c r="I24" s="95" t="s">
        <v>285</v>
      </c>
      <c r="J24" s="222" t="s">
        <v>58</v>
      </c>
    </row>
    <row r="25" spans="2:17" ht="24" customHeight="1">
      <c r="B25" s="221"/>
      <c r="C25" s="96" t="s">
        <v>282</v>
      </c>
      <c r="D25" s="104">
        <v>2277</v>
      </c>
      <c r="E25" s="104">
        <v>5547</v>
      </c>
      <c r="F25" s="104">
        <v>2995</v>
      </c>
      <c r="G25" s="104">
        <v>1329</v>
      </c>
      <c r="H25" s="104">
        <f>SUM(D25:G25)</f>
        <v>12148</v>
      </c>
      <c r="I25" s="95" t="s">
        <v>286</v>
      </c>
      <c r="J25" s="222"/>
    </row>
    <row r="26" spans="2:17" ht="24" customHeight="1">
      <c r="B26" s="221"/>
      <c r="C26" s="96" t="s">
        <v>284</v>
      </c>
      <c r="D26" s="104">
        <f>SUM(D24:D25)</f>
        <v>4741</v>
      </c>
      <c r="E26" s="104">
        <f>SUM(E24:E25)</f>
        <v>11552</v>
      </c>
      <c r="F26" s="104">
        <f>SUM(F24:F25)</f>
        <v>6083</v>
      </c>
      <c r="G26" s="104">
        <f>SUM(G24:G25)</f>
        <v>2627</v>
      </c>
      <c r="H26" s="104">
        <f>SUM(H24:H25)</f>
        <v>25003</v>
      </c>
      <c r="I26" s="130" t="s">
        <v>0</v>
      </c>
      <c r="J26" s="222"/>
      <c r="L26" s="8"/>
      <c r="M26" s="8"/>
      <c r="N26" s="8"/>
      <c r="O26" s="8"/>
    </row>
    <row r="27" spans="2:17" ht="24" customHeight="1">
      <c r="B27" s="225" t="s">
        <v>33</v>
      </c>
      <c r="C27" s="148" t="s">
        <v>114</v>
      </c>
      <c r="D27" s="151">
        <f t="shared" ref="D27:G28" si="0">D6+D9+D12+D15+D18+D21+D24</f>
        <v>69666</v>
      </c>
      <c r="E27" s="151">
        <f t="shared" si="0"/>
        <v>177439</v>
      </c>
      <c r="F27" s="151">
        <f t="shared" si="0"/>
        <v>100016</v>
      </c>
      <c r="G27" s="151">
        <f t="shared" si="0"/>
        <v>50157</v>
      </c>
      <c r="H27" s="151">
        <f>SUM(D27:G27)</f>
        <v>397278</v>
      </c>
      <c r="I27" s="150" t="s">
        <v>285</v>
      </c>
      <c r="J27" s="214" t="s">
        <v>0</v>
      </c>
      <c r="K27" s="17"/>
      <c r="L27" s="28"/>
      <c r="M27" s="28"/>
      <c r="N27" s="28"/>
      <c r="O27" s="28"/>
    </row>
    <row r="28" spans="2:17" ht="24" customHeight="1">
      <c r="B28" s="220"/>
      <c r="C28" s="96" t="s">
        <v>282</v>
      </c>
      <c r="D28" s="104">
        <f t="shared" si="0"/>
        <v>64764</v>
      </c>
      <c r="E28" s="104">
        <f t="shared" si="0"/>
        <v>161642</v>
      </c>
      <c r="F28" s="104">
        <f t="shared" si="0"/>
        <v>90536</v>
      </c>
      <c r="G28" s="104">
        <f t="shared" si="0"/>
        <v>46311</v>
      </c>
      <c r="H28" s="104">
        <f>SUM(D28:G28)</f>
        <v>363253</v>
      </c>
      <c r="I28" s="95" t="s">
        <v>286</v>
      </c>
      <c r="J28" s="215"/>
      <c r="K28" s="17"/>
      <c r="L28" s="17"/>
      <c r="M28" s="17"/>
      <c r="N28" s="17"/>
      <c r="O28" s="28"/>
    </row>
    <row r="29" spans="2:17" ht="24" customHeight="1" thickBot="1">
      <c r="B29" s="226"/>
      <c r="C29" s="117" t="s">
        <v>284</v>
      </c>
      <c r="D29" s="119">
        <f>SUM(D27:D28)</f>
        <v>134430</v>
      </c>
      <c r="E29" s="119">
        <f>SUM(E27:E28)</f>
        <v>339081</v>
      </c>
      <c r="F29" s="119">
        <f>SUM(F27:F28)</f>
        <v>190552</v>
      </c>
      <c r="G29" s="119">
        <f>SUM(G27:G28)</f>
        <v>96468</v>
      </c>
      <c r="H29" s="119">
        <f>SUM(H27:H28)</f>
        <v>760531</v>
      </c>
      <c r="I29" s="134" t="s">
        <v>0</v>
      </c>
      <c r="J29" s="216"/>
      <c r="K29" s="17"/>
      <c r="L29" s="17"/>
      <c r="M29" s="17"/>
      <c r="N29" s="17"/>
      <c r="O29" s="28"/>
    </row>
    <row r="30" spans="2:17" ht="24" customHeight="1">
      <c r="B30" s="227" t="s">
        <v>97</v>
      </c>
      <c r="C30" s="227"/>
      <c r="D30" s="227"/>
      <c r="E30" s="98"/>
      <c r="F30" s="98"/>
      <c r="G30" s="218" t="s">
        <v>98</v>
      </c>
      <c r="H30" s="218"/>
      <c r="I30" s="218"/>
      <c r="J30" s="218"/>
      <c r="N30" s="68"/>
      <c r="O30" s="68"/>
      <c r="P30" s="68"/>
      <c r="Q30" s="68"/>
    </row>
    <row r="31" spans="2:17" s="74" customFormat="1" ht="24" customHeight="1">
      <c r="B31" s="126" t="s">
        <v>250</v>
      </c>
      <c r="C31" s="144"/>
      <c r="D31" s="144"/>
      <c r="E31" s="98"/>
      <c r="F31" s="98"/>
      <c r="G31" s="145"/>
      <c r="H31" s="145"/>
      <c r="I31" s="145"/>
      <c r="J31" s="127" t="s">
        <v>251</v>
      </c>
      <c r="N31" s="68"/>
      <c r="O31" s="68"/>
      <c r="P31" s="68"/>
      <c r="Q31" s="68"/>
    </row>
    <row r="32" spans="2:17" s="74" customFormat="1" ht="24" customHeight="1">
      <c r="B32" s="126" t="s">
        <v>252</v>
      </c>
      <c r="C32" s="144"/>
      <c r="D32" s="144"/>
      <c r="E32" s="98"/>
      <c r="F32" s="98"/>
      <c r="G32" s="145"/>
      <c r="H32" s="145"/>
      <c r="I32" s="145"/>
      <c r="J32" s="127" t="s">
        <v>253</v>
      </c>
      <c r="N32" s="68"/>
      <c r="O32" s="68"/>
      <c r="P32" s="68"/>
      <c r="Q32" s="68"/>
    </row>
    <row r="33" spans="1:12" ht="24" customHeight="1">
      <c r="A33" s="10"/>
      <c r="B33" s="234" t="s">
        <v>268</v>
      </c>
      <c r="C33" s="234"/>
      <c r="D33" s="234"/>
      <c r="E33" s="234"/>
      <c r="F33" s="234"/>
      <c r="G33" s="234"/>
      <c r="H33" s="234"/>
      <c r="I33" s="234"/>
      <c r="J33" s="234"/>
      <c r="L33" s="16"/>
    </row>
    <row r="34" spans="1:12" ht="24" customHeight="1">
      <c r="A34" s="10"/>
      <c r="B34" s="247" t="s">
        <v>269</v>
      </c>
      <c r="C34" s="247"/>
      <c r="D34" s="247"/>
      <c r="E34" s="247"/>
      <c r="F34" s="247"/>
      <c r="G34" s="247"/>
      <c r="H34" s="247"/>
      <c r="I34" s="247"/>
      <c r="J34" s="247"/>
    </row>
    <row r="35" spans="1:12" s="40" customFormat="1" ht="20.100000000000001" customHeight="1">
      <c r="A35" s="10"/>
      <c r="B35" s="52"/>
      <c r="C35" s="52"/>
      <c r="D35" s="52"/>
      <c r="E35" s="52"/>
      <c r="F35" s="52"/>
      <c r="G35" s="52"/>
      <c r="H35" s="52"/>
      <c r="I35" s="52"/>
      <c r="J35" s="52"/>
    </row>
    <row r="36" spans="1:12" ht="20.100000000000001" customHeight="1">
      <c r="A36" s="10"/>
    </row>
    <row r="37" spans="1:12" ht="15.75" thickBot="1">
      <c r="A37" s="10"/>
    </row>
    <row r="38" spans="1:12" ht="82.5" customHeight="1">
      <c r="A38" s="58"/>
      <c r="D38" s="31" t="s">
        <v>66</v>
      </c>
      <c r="E38" s="25" t="s">
        <v>67</v>
      </c>
      <c r="F38" s="22" t="s">
        <v>68</v>
      </c>
      <c r="G38" s="25" t="s">
        <v>69</v>
      </c>
    </row>
    <row r="39" spans="1:12">
      <c r="A39" s="23"/>
      <c r="C39" t="s">
        <v>86</v>
      </c>
      <c r="D39" s="50">
        <v>69666</v>
      </c>
      <c r="E39" s="50">
        <v>177439</v>
      </c>
      <c r="F39" s="50">
        <v>100016</v>
      </c>
      <c r="G39" s="50">
        <v>50157</v>
      </c>
    </row>
    <row r="40" spans="1:12">
      <c r="A40" s="56"/>
      <c r="C40" t="s">
        <v>87</v>
      </c>
      <c r="D40" s="50">
        <v>64764</v>
      </c>
      <c r="E40" s="50">
        <v>161642</v>
      </c>
      <c r="F40" s="50">
        <v>90536</v>
      </c>
      <c r="G40" s="50">
        <v>46311</v>
      </c>
    </row>
    <row r="41" spans="1:12">
      <c r="A41" s="10"/>
    </row>
    <row r="42" spans="1:12">
      <c r="A42" s="10"/>
      <c r="K42" s="8"/>
      <c r="L42" s="8"/>
    </row>
    <row r="43" spans="1:12">
      <c r="A43" s="10"/>
    </row>
    <row r="44" spans="1:12">
      <c r="A44" s="10"/>
    </row>
    <row r="45" spans="1:12">
      <c r="A45" s="10"/>
    </row>
    <row r="46" spans="1:12">
      <c r="A46" s="10"/>
    </row>
    <row r="47" spans="1:12">
      <c r="A47" s="10"/>
    </row>
  </sheetData>
  <mergeCells count="27">
    <mergeCell ref="B2:J2"/>
    <mergeCell ref="B3:J3"/>
    <mergeCell ref="B5:C5"/>
    <mergeCell ref="I5:J5"/>
    <mergeCell ref="B27:B29"/>
    <mergeCell ref="J27:J29"/>
    <mergeCell ref="B21:B23"/>
    <mergeCell ref="B4:C4"/>
    <mergeCell ref="I4:J4"/>
    <mergeCell ref="B6:B8"/>
    <mergeCell ref="J6:J8"/>
    <mergeCell ref="M8:P8"/>
    <mergeCell ref="B33:J33"/>
    <mergeCell ref="B34:J34"/>
    <mergeCell ref="B12:B14"/>
    <mergeCell ref="J15:J17"/>
    <mergeCell ref="J9:J11"/>
    <mergeCell ref="B9:B11"/>
    <mergeCell ref="B15:B17"/>
    <mergeCell ref="J18:J20"/>
    <mergeCell ref="J12:J14"/>
    <mergeCell ref="J21:J23"/>
    <mergeCell ref="B30:D30"/>
    <mergeCell ref="B18:B20"/>
    <mergeCell ref="G30:J30"/>
    <mergeCell ref="B24:B26"/>
    <mergeCell ref="J24:J2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H27:H29 H8:H20 H24:H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3193B9484AD5504793412DF42A17DBD5" ma:contentTypeVersion="2" ma:contentTypeDescription="إنشاء مستند جديد." ma:contentTypeScope="" ma:versionID="c33b1dadb8b5da448f75ac498f4c83a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86b5328b0ba0999831099d20c882eb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جدولة تاريخ البدء" ma:description="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 ma:readOnly="true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B5470-D0ED-4C3F-8989-AFCCAD068BF1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16ACF8-D18A-4BE8-B558-CD713B3B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CC50832-54D3-4DD5-A962-5D0F0DA2BBD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4353C2C-C22C-4190-86B3-AA80D2B248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المحتويات Contents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المعلمون والاداريون_تعليم فني</vt:lpstr>
      <vt:lpstr>'14'!Print_Area</vt:lpstr>
      <vt:lpstr>'15'!Print_Area</vt:lpstr>
      <vt:lpstr>'المحتويات Contents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2009-11-10T07:12:25Z</cp:lastPrinted>
  <dcterms:created xsi:type="dcterms:W3CDTF">2006-09-16T00:00:00Z</dcterms:created>
  <dcterms:modified xsi:type="dcterms:W3CDTF">2018-01-21T08:16:53Z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مستند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display_urn:schemas-microsoft-com:office:office#Editor">
    <vt:lpwstr>Essam S. Kamel</vt:lpwstr>
  </property>
  <property fmtid="{D5CDD505-2E9C-101B-9397-08002B2CF9AE}" pid="9" name="display_urn:schemas-microsoft-com:office:office#Author">
    <vt:lpwstr>Essam S. Kamel</vt:lpwstr>
  </property>
</Properties>
</file>